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Lenovo\Documents\Documents\01-Missions\20-EITI BF\2014&amp;2015\Reporting 2015\Final version\"/>
    </mc:Choice>
  </mc:AlternateContent>
  <bookViews>
    <workbookView xWindow="0" yWindow="0" windowWidth="20490" windowHeight="7455" tabRatio="634" activeTab="3"/>
  </bookViews>
  <sheets>
    <sheet name="Introduction" sheetId="1" r:id="rId1"/>
    <sheet name="1. About" sheetId="2" r:id="rId2"/>
    <sheet name="2. Contextual" sheetId="9" r:id="rId3"/>
    <sheet name="3. Revenues" sheetId="4" r:id="rId4"/>
  </sheets>
  <externalReferences>
    <externalReference r:id="rId5"/>
    <externalReference r:id="rId6"/>
    <externalReference r:id="rId7"/>
  </externalReferences>
  <definedNames>
    <definedName name="_xlnm._FilterDatabase" hidden="1">#REF!</definedName>
    <definedName name="_FilterDatabase1" hidden="1">#REF!</definedName>
    <definedName name="az">#REF!</definedName>
    <definedName name="_xlnm.Database">#REF!</definedName>
    <definedName name="BATNA">#REF!</definedName>
    <definedName name="BISKRA">#REF!</definedName>
    <definedName name="Compadjust">[1]Lists!$A$52:$A$60</definedName>
    <definedName name="DATA5">[2]MEM!$E$2:$E$2</definedName>
    <definedName name="FD" hidden="1">#REF!</definedName>
    <definedName name="fdb" hidden="1">#REF!</definedName>
    <definedName name="FinalDiff">[1]Lists!$A$75:$A$86</definedName>
    <definedName name="Govadjust">[1]Lists!$A$64:$A$71</definedName>
    <definedName name="itie_2013">#REF!</definedName>
    <definedName name="JIJEL">#REF!</definedName>
    <definedName name="KHENCHELA">#REF!</definedName>
    <definedName name="MARI">#REF!</definedName>
    <definedName name="MILA">#REF!</definedName>
    <definedName name="miseenplace03prjpilotes">#REF!</definedName>
    <definedName name="MS">#REF!</definedName>
    <definedName name="msp">#REF!</definedName>
    <definedName name="P">#REF!</definedName>
    <definedName name="po">#REF!</definedName>
    <definedName name="POP">#REF!</definedName>
    <definedName name="RECAP">#REF!</definedName>
    <definedName name="SOUKAHARS">#REF!</definedName>
    <definedName name="Taxes">[1]Lists!$A$7:$A$47</definedName>
    <definedName name="TRAVAUX01">#REF!</definedName>
    <definedName name="TRAVAUX07">#REF!</definedName>
    <definedName name="TRAVAUX08">#REF!</definedName>
    <definedName name="TRAVAUX10">#REF!</definedName>
    <definedName name="TRAVAUX11">#REF!</definedName>
    <definedName name="TRAVAUX12">#REF!</definedName>
    <definedName name="TRAVAUX13">#REF!</definedName>
    <definedName name="TRAVAUX14">#REF!</definedName>
    <definedName name="TRAVAUX15">#REF!</definedName>
    <definedName name="TRAVAUX20">#REF!</definedName>
    <definedName name="TRAVAUX21">#REF!</definedName>
    <definedName name="TRAVAUX22">#REF!</definedName>
    <definedName name="TRAVAUX25">#REF!</definedName>
    <definedName name="TRAVAUX27">#REF!</definedName>
    <definedName name="TRAVAUX28">#REF!</definedName>
    <definedName name="TRAVAUX29">#REF!</definedName>
    <definedName name="TRAVAUX31">#REF!</definedName>
    <definedName name="TRAVAUX32">#REF!</definedName>
    <definedName name="TRAVAUX33">#REF!</definedName>
    <definedName name="TRAVAUX34">#REF!</definedName>
    <definedName name="TRAVAUX35">#REF!</definedName>
    <definedName name="TRAVAUX36">#REF!</definedName>
    <definedName name="TRAVAUX38">#REF!</definedName>
    <definedName name="TRAVAUX39">#REF!</definedName>
    <definedName name="TRAVAUX40">#REF!</definedName>
    <definedName name="TRAVAUX41">#REF!</definedName>
    <definedName name="TRAVAUX42">#REF!</definedName>
    <definedName name="TRAVAUX43">#REF!</definedName>
    <definedName name="TRAVAUX44">#REF!</definedName>
    <definedName name="TRAVAUX45">#REF!</definedName>
    <definedName name="TRAVAUX47">#REF!</definedName>
    <definedName name="TRAVAUX48">#REF!</definedName>
    <definedName name="TRAVAUX49">#REF!</definedName>
    <definedName name="TRAVAUX50">#REF!</definedName>
    <definedName name="TRAVAUX51">#REF!</definedName>
    <definedName name="TRAVAUX53">#REF!</definedName>
    <definedName name="TRAVAUX58">#REF!</definedName>
    <definedName name="TRAVAUX59">#REF!</definedName>
    <definedName name="TRAVAUX67">#REF!</definedName>
    <definedName name="XDO_?ACCOUNTED_CR?">#REF!</definedName>
    <definedName name="XDO_?ACCOUNTED_DR?">#REF!</definedName>
    <definedName name="XDO_?ACCOUNTING_CODE_COMBINATION?">#REF!</definedName>
    <definedName name="XDO_?CODE_COMBINATION_DESCRIPTION?">#REF!</definedName>
    <definedName name="XDO_?CREDIT?">#REF!</definedName>
    <definedName name="XDO_?DEBIT?">#REF!</definedName>
    <definedName name="XDO_?GL_DATE?">#REF!</definedName>
    <definedName name="XDO_?GL_JE_NAME?">#REF!</definedName>
    <definedName name="XDO_?IMG_END_PERIOD_NAME?">#REF!</definedName>
    <definedName name="XDO_?IMG_FINAL_ACCOUNTED_CR?">#REF!</definedName>
    <definedName name="XDO_?IMG_FINAL_ACCOUNTED_DR?">#REF!</definedName>
    <definedName name="XDO_?IMG_SUM_ACCOUNTED_CR?">#REF!</definedName>
    <definedName name="XDO_?IMG_SUM_ACCOUNTED_DR?">#REF!</definedName>
    <definedName name="XDO_?JE_SOURCE_NAME?">#REF!</definedName>
    <definedName name="XDO_?LINE_DESCRIPTION?">#REF!</definedName>
    <definedName name="XDO_?P_LEDGER?">#REF!</definedName>
    <definedName name="XDO_?PARTY_NAME?">#REF!</definedName>
    <definedName name="XDO_?PERIOD_NAME?">#REF!</definedName>
    <definedName name="XDO_?TRANSACTION_NUMBER?">#REF!</definedName>
    <definedName name="XDO_CREDIT">#REF!</definedName>
    <definedName name="XDO_GROUP_?JELINE_ROW?">#REF!</definedName>
    <definedName name="XDO_GROUP_?PERIOD_S?">#REF!</definedName>
    <definedName name="XDO_GROUP_?XLAAARPT?">#REF!</definedName>
    <definedName name="xos">#REF!</definedName>
    <definedName name="ZI">#REF!</definedName>
    <definedName name="_xlnm.Print_Area">#REF!</definedName>
  </definedNames>
  <calcPr calcId="152511"/>
  <customWorkbookViews>
    <customWorkbookView name="Marinette omerville - Personal View" guid="{219EA9BF-B677-D74C-A618-845A184D319B}" autoUpdate="1" mergeInterval="5" personalView="1" xWindow="609" yWindow="86" windowWidth="1089" windowHeight="897"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6" i="4" l="1"/>
  <c r="L6" i="4"/>
  <c r="M6" i="4"/>
  <c r="N6" i="4"/>
  <c r="O6" i="4"/>
  <c r="P6" i="4"/>
  <c r="Q6" i="4"/>
  <c r="R6" i="4"/>
  <c r="S6" i="4"/>
  <c r="V6" i="4"/>
  <c r="W6" i="4"/>
  <c r="X6" i="4"/>
  <c r="Y6" i="4"/>
  <c r="AA6" i="4"/>
  <c r="AB6" i="4"/>
  <c r="AD6" i="4"/>
  <c r="AE6" i="4"/>
  <c r="J6" i="4"/>
  <c r="I64" i="4"/>
  <c r="I63" i="4"/>
  <c r="I62" i="4"/>
  <c r="I61" i="4"/>
  <c r="I60" i="4"/>
  <c r="I59" i="4"/>
  <c r="I58" i="4"/>
  <c r="I57" i="4"/>
  <c r="I56" i="4"/>
  <c r="I55" i="4"/>
  <c r="I54" i="4"/>
  <c r="I53" i="4"/>
  <c r="I52" i="4"/>
  <c r="I51" i="4"/>
  <c r="I50" i="4"/>
  <c r="I48" i="4"/>
  <c r="I47" i="4"/>
  <c r="I45" i="4"/>
  <c r="I44" i="4"/>
  <c r="I43" i="4"/>
  <c r="I42" i="4"/>
  <c r="I41" i="4"/>
  <c r="I40" i="4"/>
  <c r="I39" i="4"/>
  <c r="I38" i="4"/>
  <c r="I37" i="4"/>
  <c r="I36" i="4"/>
  <c r="I35" i="4"/>
  <c r="I32" i="4"/>
  <c r="I31" i="4"/>
  <c r="I26" i="4"/>
  <c r="I25" i="4"/>
  <c r="I24" i="4"/>
  <c r="I22" i="4"/>
  <c r="P9" i="4" l="1"/>
  <c r="T9" i="4"/>
  <c r="X9" i="4"/>
  <c r="AB9" i="4"/>
  <c r="L9" i="4"/>
  <c r="M9" i="4"/>
  <c r="Q9" i="4"/>
  <c r="U9" i="4"/>
  <c r="Y9" i="4"/>
  <c r="AC9" i="4"/>
  <c r="AF9" i="4"/>
  <c r="K9" i="4"/>
  <c r="O9" i="4"/>
  <c r="S9" i="4"/>
  <c r="W9" i="4"/>
  <c r="AA9" i="4"/>
  <c r="AE9" i="4"/>
  <c r="AD9" i="4"/>
  <c r="Z9" i="4"/>
  <c r="V9" i="4"/>
  <c r="R9" i="4"/>
  <c r="N9" i="4"/>
  <c r="I16" i="4"/>
  <c r="I30" i="4"/>
  <c r="I28" i="4"/>
  <c r="I15" i="4"/>
  <c r="I13" i="4"/>
  <c r="I33" i="4"/>
  <c r="I27" i="4"/>
  <c r="I19" i="4"/>
  <c r="I14" i="4"/>
  <c r="I46" i="4"/>
  <c r="I23" i="4"/>
  <c r="I18" i="4"/>
  <c r="I34" i="4"/>
  <c r="I20" i="4"/>
  <c r="I49" i="4"/>
  <c r="I29" i="4"/>
  <c r="I21" i="4"/>
  <c r="I17" i="4"/>
  <c r="I12" i="4"/>
  <c r="J9" i="4" l="1"/>
  <c r="D5" i="9"/>
  <c r="D83" i="4" l="1"/>
  <c r="I10" i="4" l="1"/>
  <c r="I11" i="4"/>
  <c r="H69" i="4" l="1"/>
  <c r="D72" i="4" s="1"/>
  <c r="D74" i="4" s="1"/>
  <c r="D85" i="4" s="1"/>
  <c r="I69" i="4"/>
</calcChain>
</file>

<file path=xl/comments1.xml><?xml version="1.0" encoding="utf-8"?>
<comments xmlns="http://schemas.openxmlformats.org/spreadsheetml/2006/main">
  <authors>
    <author>GHAZI KHIARI</author>
  </authors>
  <commentList>
    <comment ref="Z27" authorId="0" shapeId="0">
      <text>
        <r>
          <rPr>
            <b/>
            <sz val="9"/>
            <color indexed="81"/>
            <rFont val="Tahoma"/>
            <family val="2"/>
          </rPr>
          <t>GHAZI KHIARI:</t>
        </r>
        <r>
          <rPr>
            <sz val="9"/>
            <color indexed="81"/>
            <rFont val="Tahoma"/>
            <family val="2"/>
          </rPr>
          <t xml:space="preserve">
AJUSTER LA D2CLARATION DE AL SOCI2T2</t>
        </r>
      </text>
    </comment>
    <comment ref="V28" authorId="0" shapeId="0">
      <text>
        <r>
          <rPr>
            <b/>
            <sz val="9"/>
            <color indexed="81"/>
            <rFont val="Tahoma"/>
            <family val="2"/>
          </rPr>
          <t>GHAZI KHIARI:</t>
        </r>
        <r>
          <rPr>
            <sz val="9"/>
            <color indexed="81"/>
            <rFont val="Tahoma"/>
            <family val="2"/>
          </rPr>
          <t xml:space="preserve">
pj OBTENUE</t>
        </r>
      </text>
    </comment>
    <comment ref="Z28" authorId="0" shapeId="0">
      <text>
        <r>
          <rPr>
            <b/>
            <sz val="9"/>
            <color indexed="81"/>
            <rFont val="Tahoma"/>
            <family val="2"/>
          </rPr>
          <t>GHAZI KHIARI:</t>
        </r>
        <r>
          <rPr>
            <sz val="9"/>
            <color indexed="81"/>
            <rFont val="Tahoma"/>
            <family val="2"/>
          </rPr>
          <t xml:space="preserve">
RECLASSEMENT</t>
        </r>
      </text>
    </comment>
  </commentList>
</comments>
</file>

<file path=xl/sharedStrings.xml><?xml version="1.0" encoding="utf-8"?>
<sst xmlns="http://schemas.openxmlformats.org/spreadsheetml/2006/main" count="483" uniqueCount="332">
  <si>
    <t>&lt;URL&gt;</t>
  </si>
  <si>
    <t>PDF</t>
  </si>
  <si>
    <t xml:space="preserve"> </t>
  </si>
  <si>
    <t>11E</t>
  </si>
  <si>
    <t>111E</t>
  </si>
  <si>
    <t>1112E1</t>
  </si>
  <si>
    <t>1112E2</t>
  </si>
  <si>
    <t>112E</t>
  </si>
  <si>
    <t>113E</t>
  </si>
  <si>
    <t>114E</t>
  </si>
  <si>
    <t>1141E</t>
  </si>
  <si>
    <t>1142E</t>
  </si>
  <si>
    <t>1145E</t>
  </si>
  <si>
    <t>114521E</t>
  </si>
  <si>
    <t>114522E</t>
  </si>
  <si>
    <t>11451E</t>
  </si>
  <si>
    <t>115E</t>
  </si>
  <si>
    <t>1151E</t>
  </si>
  <si>
    <t>1152E</t>
  </si>
  <si>
    <t>1153E1</t>
  </si>
  <si>
    <t>116E</t>
  </si>
  <si>
    <t>12E</t>
  </si>
  <si>
    <t>1212E</t>
  </si>
  <si>
    <t>14E</t>
  </si>
  <si>
    <t>141E</t>
  </si>
  <si>
    <t>1412E</t>
  </si>
  <si>
    <t>1412E1</t>
  </si>
  <si>
    <t>1412E2</t>
  </si>
  <si>
    <t>1413E</t>
  </si>
  <si>
    <t>1415E</t>
  </si>
  <si>
    <t>1415E1</t>
  </si>
  <si>
    <t>1415E2</t>
  </si>
  <si>
    <t>1415E31</t>
  </si>
  <si>
    <t>1415E32</t>
  </si>
  <si>
    <t>1415E4</t>
  </si>
  <si>
    <t>1415E5</t>
  </si>
  <si>
    <t>142E</t>
  </si>
  <si>
    <t>1421E</t>
  </si>
  <si>
    <t>1422E</t>
  </si>
  <si>
    <t>143E</t>
  </si>
  <si>
    <t>144E1</t>
  </si>
  <si>
    <t>Les données serviront à alimenter le référentiel mondial de données ITIE, disponible sur le site Internet international de l’ITIE.</t>
  </si>
  <si>
    <t>Les champs en orange doivent obligatoirement être complétés.</t>
  </si>
  <si>
    <t>Les champs en jaune sont facultatifs.</t>
  </si>
  <si>
    <t>À propos</t>
  </si>
  <si>
    <t>Pays</t>
  </si>
  <si>
    <t>Date de début</t>
  </si>
  <si>
    <t>Date de fin</t>
  </si>
  <si>
    <t>Administrateur indépendant</t>
  </si>
  <si>
    <t>Ajouter des rangs le cas échéant pour ajouter d'autres secteurs</t>
  </si>
  <si>
    <t>Autres</t>
  </si>
  <si>
    <t>Autre fichier, lien</t>
  </si>
  <si>
    <t>S'il y a plusieurs fichiers, ajouter des rangs le cas échéant</t>
  </si>
  <si>
    <t>Nombre d'entreprises déclarantes</t>
  </si>
  <si>
    <t>Devise de la déclaration</t>
  </si>
  <si>
    <t>Ventilation des données</t>
  </si>
  <si>
    <t>Code ISO de la devise</t>
  </si>
  <si>
    <t>Taux de conversion utilisé.  1 USD =</t>
  </si>
  <si>
    <t>Par flux de revenus</t>
  </si>
  <si>
    <t>Par entreprise</t>
  </si>
  <si>
    <t>Par projet</t>
  </si>
  <si>
    <t>Commentaires sur les éléments ci-dessus</t>
  </si>
  <si>
    <t>Informations contextuelles</t>
  </si>
  <si>
    <t>Ajouter des rangs le cas échéant</t>
  </si>
  <si>
    <t>Informations sur l'octroi et le transfert des licences</t>
  </si>
  <si>
    <t>Ajouter/enlever des rangs le cas échéant, par registre</t>
  </si>
  <si>
    <t>Revenus du gouvernement tirés des entreprises extractives, par flux de revenus</t>
  </si>
  <si>
    <t>A. Classification GFS des flux de revenus</t>
  </si>
  <si>
    <t>Impôts</t>
  </si>
  <si>
    <t>Impôts sur la masse salariale et la force de travail</t>
  </si>
  <si>
    <t>Impôts sur la propriété</t>
  </si>
  <si>
    <t>Impôts sur les biens et services</t>
  </si>
  <si>
    <t>Droits d'accise</t>
  </si>
  <si>
    <t xml:space="preserve">  Impôts sur l'usage de biens/permission d'utiliser des biens ou d'exécuter des activités</t>
  </si>
  <si>
    <t>Droits de licence</t>
  </si>
  <si>
    <t>Taxes sur les émissions et la pollution</t>
  </si>
  <si>
    <t>Taxes sur les véhicules à moteur</t>
  </si>
  <si>
    <t>Taxes sur le commerce et les transactions au niveau international</t>
  </si>
  <si>
    <t xml:space="preserve">   Droits de douane et autres droits d'importation</t>
  </si>
  <si>
    <t xml:space="preserve">   Taxes sur les exportations</t>
  </si>
  <si>
    <t>Cotisations sociales</t>
  </si>
  <si>
    <t>Cotisations patronales à la sécurité sociale</t>
  </si>
  <si>
    <t>Autre revenu</t>
  </si>
  <si>
    <t>Revenu dégagé de la propriété</t>
  </si>
  <si>
    <t xml:space="preserve">   Dividendes</t>
  </si>
  <si>
    <t xml:space="preserve">      Des entreprises d'État</t>
  </si>
  <si>
    <t xml:space="preserve">   Retraits à partir du revenu de quasi-sociétés</t>
  </si>
  <si>
    <t>Loyers</t>
  </si>
  <si>
    <t xml:space="preserve">      Redevances</t>
  </si>
  <si>
    <t xml:space="preserve">      Primes</t>
  </si>
  <si>
    <t xml:space="preserve">         Livrée/payée directement à l'État</t>
  </si>
  <si>
    <t xml:space="preserve">      Autres paiements de loyer</t>
  </si>
  <si>
    <t>Ventes de marchandises et de services</t>
  </si>
  <si>
    <t xml:space="preserve">   Ventes de marchandises et de services par des entités de l'État</t>
  </si>
  <si>
    <t xml:space="preserve">   Frais administratifs pour services gouvernementaux</t>
  </si>
  <si>
    <t>Amendes, peines et forfaits</t>
  </si>
  <si>
    <t>Transferts volontaires à l'État (donations)</t>
  </si>
  <si>
    <t>E. Remarques</t>
  </si>
  <si>
    <t>Intitulé du flux de revenus dans le pays</t>
  </si>
  <si>
    <t>C. Entreprises</t>
  </si>
  <si>
    <t>Matières premières</t>
  </si>
  <si>
    <t>Nom juridique</t>
  </si>
  <si>
    <t>N° identification</t>
  </si>
  <si>
    <t>Enregistrer les chiffres tels que fournis par le gouvernement, corrigés après l'exercice de rapprochement.</t>
  </si>
  <si>
    <t>Sous-totaux</t>
  </si>
  <si>
    <t>&lt;texte&gt;</t>
  </si>
  <si>
    <t>Registre de la propriété réelle disponible au public</t>
  </si>
  <si>
    <t>Modèle pour le résumé des données du rapport ITIE</t>
  </si>
  <si>
    <t>Conformément à la Norme ITIE § 5.3.b :</t>
  </si>
  <si>
    <t>« Des données résumées de chaque rapport ITIE devront être communiquées au Secrétariat international par voie électronique en respectant le format de déclaration standard préétabli par le Secrétariat international. »</t>
  </si>
  <si>
    <t>Date de publication du rapport ITIE (c.-à-d. date où il a été rendu public)</t>
  </si>
  <si>
    <t>Minier</t>
  </si>
  <si>
    <t>Liens Internet vers le rapport ITIE, sur le site Internet national de l'ITIE</t>
  </si>
  <si>
    <t>Nombre d'entités de l'État déclarantes</t>
  </si>
  <si>
    <t>Secteurs couverts</t>
  </si>
  <si>
    <t>Registre public des licences, minerais</t>
  </si>
  <si>
    <t>(C) énumération des entreprises qui font une déclaration, (D) enregistrement des paiements par flux de revenus et par entreprise, et (E) toute remarque justifiant les informations fournies.</t>
  </si>
  <si>
    <t>Cette feuille de travail couvre les éléments suivants: (A) identification de l'inclusion ou non d'un flux de revenus dans le rapport ITIE, (B) énumération des flux de revenus en fonction de leur classification correspondante,</t>
  </si>
  <si>
    <t>Codes GFS des flux de revenus issus des entreprises extractives</t>
  </si>
  <si>
    <t>Impôts sur le revenu, le bénéfice et les plus-values</t>
  </si>
  <si>
    <t xml:space="preserve">   Impôts ordinaires sur le revenu, le bénéfice et les plus-values</t>
  </si>
  <si>
    <t>Inclus dans le rapport ITIE</t>
  </si>
  <si>
    <t xml:space="preserve">   Impôts extraordinaires sur le revenu, le bénéfice et les plus-values</t>
  </si>
  <si>
    <t>Impôts généraux sur les biens et services (TVA, taxe sur les ventes, taxe sur le chiffre d'affaires</t>
  </si>
  <si>
    <t xml:space="preserve">   Bénéfices des monopoles fiscaux sur les ressources naturelles</t>
  </si>
  <si>
    <t>Autres impôts payés par les entreprises exploitant des ressources naturelles</t>
  </si>
  <si>
    <t xml:space="preserve">      Issus de la participation de l'État (fonds propres)</t>
  </si>
  <si>
    <t xml:space="preserve">      Droits associés à la production (en nature ou en espèces)</t>
  </si>
  <si>
    <t xml:space="preserve">         Livrée/payée à une/des entreprise(s) d'État</t>
  </si>
  <si>
    <t xml:space="preserve">      Transferts obligatoires à l'État (infrastructures et autres éléments)</t>
  </si>
  <si>
    <t>Inscrire le nom des entreprises incluses dans le rapport ITIE. Ajouter des colonnes le cas échéant.</t>
  </si>
  <si>
    <t>La partie 1 couvre les informations essentielles à propos du rapport.</t>
  </si>
  <si>
    <t>La partie 2 concerne la disponibilité des données contextuelles, conformément aux Exigences n° 3 et n° 4.</t>
  </si>
  <si>
    <t>Le modèle comporte trois parties (feuilles de travail) :</t>
  </si>
  <si>
    <t>Année fiscale couverte par le rapport</t>
  </si>
  <si>
    <t>Pétrolier</t>
  </si>
  <si>
    <t>Gazier</t>
  </si>
  <si>
    <t>La partie 3 couvre les données relatives aux revenus du gouvernement, ventilées par flux de revenus et par entreprise. On trouvera un exemple de cette dernière partie complétée, avec les données du rapport ITIE 2012 de la Norvège, dans la dernière feuille de travail.</t>
  </si>
  <si>
    <t>Nom</t>
  </si>
  <si>
    <t>Organisation</t>
  </si>
  <si>
    <t>Adresse électronique</t>
  </si>
  <si>
    <t>Coordonnées de la personne qui a rempli ce formulaire</t>
  </si>
  <si>
    <t>Contribution des industries extractives à l'économie (3.4)</t>
  </si>
  <si>
    <t xml:space="preserve">Modifier l'entrée sélectionnée par défaut dans la colonne « unité » le cas échéant. </t>
  </si>
  <si>
    <t>Unité</t>
  </si>
  <si>
    <t>URL direct vers la source ou, si celle-ci n'est pas disponible, vers la section du rapport ITIE</t>
  </si>
  <si>
    <t>Volume et valeur des exportations (3.5.b)</t>
  </si>
  <si>
    <t>Répartition des revenus tirés des industries extractives (3.7.a)</t>
  </si>
  <si>
    <t>Les revenus extractifs sont-ils enregistrés dans le budget/les comptes du gouvernement ?</t>
  </si>
  <si>
    <t>Registre des licences (3.9)</t>
  </si>
  <si>
    <t>Octroi des licences (3.10)</t>
  </si>
  <si>
    <t>Propriété réelle (3.11)</t>
  </si>
  <si>
    <t>Contrats (3.12)</t>
  </si>
  <si>
    <t>Les contrats sont-ils divulgués ?</t>
  </si>
  <si>
    <t>Le rapport prend-il en compte la politique du gouvernement concernant la divulgation des contrats ?</t>
  </si>
  <si>
    <t xml:space="preserve">Vente de la part de production revenant à l'État ou autres ventes perçues en nature (4.1.c) </t>
  </si>
  <si>
    <t>Le rapport prend-il cette question en compte ?</t>
  </si>
  <si>
    <t>Total des revenus perçus ?</t>
  </si>
  <si>
    <t>Fourniture d'infrastructures et accords de troc (4.1.d)</t>
  </si>
  <si>
    <t>Dépenses sociales (4.1.e)</t>
  </si>
  <si>
    <t>Modifier l'entrée sélectionnée par défaut dans la colonne « unité » le cas échéant.</t>
  </si>
  <si>
    <t>Le rapport prend-il en compte les dépenses sociales ?</t>
  </si>
  <si>
    <t>Le rapport prend-il en compte les revenus provenant du transport ?</t>
  </si>
  <si>
    <t>Revenus provenant du transport (4.1.f)</t>
  </si>
  <si>
    <t>Transferts infranationaux (4.2.e)</t>
  </si>
  <si>
    <t>Le rapport prend-il en compte les transferts infranationaux ?</t>
  </si>
  <si>
    <t>Le rapport prend-il en compte les paiements infranationaux ?</t>
  </si>
  <si>
    <t>Paiements infranationaux (4.2.d)</t>
  </si>
  <si>
    <t>Unité monétaire</t>
  </si>
  <si>
    <t>Revenus, tels que divulgués par le gouvernement</t>
  </si>
  <si>
    <t>Inscrire les flux de revenus inclus dans le rapport ITIE. S’il y a plusieurs flux de revenus pour la même classification GFS, copier la ligne et la reproduire dans un nouveau rang. Seuls les paiements versés par les entreprises aux gouvernements pour leur propre compte doivent être inclus. Les paiements versés par les entreprises aux gouvernements au nom de leurs employés doivent être exclus (par exemple, l'impôt sur le revenu des particuliers  / impôts retenus à la source, cotisations des employés pour la sécurité sociale). Dans la troisième colonne, inscrivez le chiffre total de chaque flux de revenus tel que divulgué par le gouvernement, qui inclut également les revenus qui n'ont pas été rapprochés.</t>
  </si>
  <si>
    <t>TOTAL, rapproché</t>
  </si>
  <si>
    <t>D. Revenus rapprochés par flux de revenus et par entreprise</t>
  </si>
  <si>
    <t>Le Secrétariat international peut prodiguer conseils et soutien sur demande. Veuillez le contacter à secretariat@eiti.org.</t>
  </si>
  <si>
    <t>Volume et valeur de la production (3.5.a)</t>
  </si>
  <si>
    <t>Indiquer le lien vers les autres rapports financiers où sont enregistrés les revenus.</t>
  </si>
  <si>
    <t>Si incomplet ou non disponible, donner une explication.</t>
  </si>
  <si>
    <t>Volume total vendu ? (Préciser l'unité, ajouter des rangs le cas échéant)</t>
  </si>
  <si>
    <t>Si oui, quel est le montant total des revenus perçus ?</t>
  </si>
  <si>
    <t>Entrée. Si oui, donner une référence de la section afférente dans le rapport ITIE.</t>
  </si>
  <si>
    <t>Entrée</t>
  </si>
  <si>
    <t>Nom de l'organisme gouvernemental destinataire</t>
  </si>
  <si>
    <t>TOTAL, divulgué par le gouvernement</t>
  </si>
  <si>
    <t>Version 1.1 du 5 mars 2015</t>
  </si>
  <si>
    <r>
      <t xml:space="preserve">Le présent formulaire modèle devra être rempli intégralement par le secrétariat national et </t>
    </r>
    <r>
      <rPr>
        <u/>
        <sz val="11"/>
        <color rgb="FF000000"/>
        <rFont val="Calibri"/>
        <family val="2"/>
        <scheme val="minor"/>
      </rPr>
      <t>retourné par courrier électronique</t>
    </r>
    <r>
      <rPr>
        <sz val="11"/>
        <color rgb="FF000000"/>
        <rFont val="Calibri"/>
        <family val="2"/>
        <scheme val="minor"/>
      </rPr>
      <t xml:space="preserve"> au Secrétariat international de l’ITIE suite à la publication du rapport.</t>
    </r>
  </si>
  <si>
    <t>Fichier de données électronique (csv, Excel)</t>
  </si>
  <si>
    <t>PIB - industries extractives (valeur ajoutée brute)</t>
  </si>
  <si>
    <t>PIB - tous secteurs</t>
  </si>
  <si>
    <t xml:space="preserve">Revenus du gouvernement - venat des industries extractives </t>
  </si>
  <si>
    <t xml:space="preserve">Revenus du gouvernement - tous secteurs </t>
  </si>
  <si>
    <t>Exportations - industries extractives</t>
  </si>
  <si>
    <t>Exportations - tous secteurs</t>
  </si>
  <si>
    <t>15E</t>
  </si>
  <si>
    <t>Revenus non classés</t>
  </si>
  <si>
    <t>B. Flux de revenus (y compris ceux non rapprochés)</t>
  </si>
  <si>
    <t xml:space="preserve">Indiquer si le flux de revenus est « inclus et rapproché », « inclus et rapproché en partie » ou « inclus et non rapproché »,  « non applicable », « pas inclus » dans le rapport ITIE. Si « inclus », inscrire les flux de revenus dans la case intitulée « Flux de revenus ». La lettre E dans la colonne des codes GFS signifie que ce sont les codes utilisés pour les revenus issus des entreprises extractives. Les chiffres situés à gauche de la lettre E sont les codes GFS réels. Les chiffres situés à droite de la lettre E sont les sous-catégories créées exclusivement pour les revenus issus des entreprises extractives. </t>
  </si>
  <si>
    <t>Commentaires</t>
  </si>
  <si>
    <t>Burkina Faso</t>
  </si>
  <si>
    <t>Moore Stephens LLP</t>
  </si>
  <si>
    <t>Oui</t>
  </si>
  <si>
    <t>Non applicable</t>
  </si>
  <si>
    <t>Non</t>
  </si>
  <si>
    <t>Karim Lourimi</t>
  </si>
  <si>
    <t>Karim.Lourimi@moorestephens.com</t>
  </si>
  <si>
    <t>XOF</t>
  </si>
  <si>
    <t>Or, volume</t>
  </si>
  <si>
    <t>Zinc, volume</t>
  </si>
  <si>
    <t>Tonnes</t>
  </si>
  <si>
    <t>N/A</t>
  </si>
  <si>
    <t>Code minier</t>
  </si>
  <si>
    <t xml:space="preserve">KIAKA GOLD </t>
  </si>
  <si>
    <t>Droits de Douane et taxes assimilées</t>
  </si>
  <si>
    <t>Pénalités (DGD)</t>
  </si>
  <si>
    <t>Impôt sur les Sociétés (IS)</t>
  </si>
  <si>
    <t>Impôt Unique sur les Traitements et Salaires (IUTS)</t>
  </si>
  <si>
    <t>Acomptes Provisionnels sur IS (AP - IS)</t>
  </si>
  <si>
    <t>Taxe sur la Valeur Ajoutée (TVA)</t>
  </si>
  <si>
    <t>Retenue à la source intérieur (RET / INT)</t>
  </si>
  <si>
    <t>Impôt sur le Revenu des Valeurs Mobilières (IRVM)</t>
  </si>
  <si>
    <t>Retenue à la source extérieur (RET/EXT)</t>
  </si>
  <si>
    <t>Taxe Patronale d'Apprentissage (TPA)</t>
  </si>
  <si>
    <t>Retenue de l’impôt sur Revenu Foncier (RET / IRF)</t>
  </si>
  <si>
    <t>Impôt sur le Revenu des Créances, dépôts et cautionnements (IRC)</t>
  </si>
  <si>
    <t>Impôt sur les Revenus Fonciers (IRF)</t>
  </si>
  <si>
    <t xml:space="preserve">Contribution des patentes </t>
  </si>
  <si>
    <t>Taxe spécifique sur les revenus de transactions de titres miniers</t>
  </si>
  <si>
    <t>Pénalités (DGI)</t>
  </si>
  <si>
    <t>Redevances proportionnelles (Royalties)</t>
  </si>
  <si>
    <t>Taxe Superficiaire</t>
  </si>
  <si>
    <t>Droits Fixes</t>
  </si>
  <si>
    <t>Pénalités (DGTCP)</t>
  </si>
  <si>
    <t>Frais de prestation BUNEE</t>
  </si>
  <si>
    <t>Direction Générale des Douanes (DGD)</t>
  </si>
  <si>
    <t>Direction Générale des Impôts (DGI)</t>
  </si>
  <si>
    <t>Direction Générale du Trésor et de la Comptabilité Publique (DGTCP)</t>
  </si>
  <si>
    <t>Bureau National des Evaluations Environnementales (BUNEE)</t>
  </si>
  <si>
    <t xml:space="preserve"> XOF</t>
  </si>
  <si>
    <t>Inclus et rapproché</t>
  </si>
  <si>
    <t>Pas Inclus</t>
  </si>
  <si>
    <t>Ecart en XOF</t>
  </si>
  <si>
    <t>Explication de l'Ecart</t>
  </si>
  <si>
    <t>Paiements inclus dans le périmètre de conciliation mais qui sont unilatéralement déclarés par les sociétés.</t>
  </si>
  <si>
    <t>Inclus et non rapproché</t>
  </si>
  <si>
    <t>Retenues à la sources ( non admises dans ce document conformément aux instructions)</t>
  </si>
  <si>
    <t>Paiement sociaux</t>
  </si>
  <si>
    <t>Si oui, indiquer le lien vers les comptes du gouvernement où sont enregistrés les revenus</t>
  </si>
  <si>
    <t>Total en XOF</t>
  </si>
  <si>
    <t>Revenus tels que divulgués par le gouvernement (au niveau de la colonne H71)</t>
  </si>
  <si>
    <t xml:space="preserve">BISSA GOLD </t>
  </si>
  <si>
    <t xml:space="preserve">IAMGOLD ESSAKANE-SA </t>
  </si>
  <si>
    <t xml:space="preserve">SEMAFO BURKINA FASO </t>
  </si>
  <si>
    <t xml:space="preserve">SOCIETE DES MINES DE TAPARKO </t>
  </si>
  <si>
    <t xml:space="preserve">BURKINA MINING COMPANY SA </t>
  </si>
  <si>
    <t xml:space="preserve">SOCIETE DES MINES DE BELAHOURO </t>
  </si>
  <si>
    <t xml:space="preserve">GRYPHON MINERALS BURKINA FASO </t>
  </si>
  <si>
    <t xml:space="preserve">MANA MINERAL SA </t>
  </si>
  <si>
    <t xml:space="preserve">RIVERSTONE RESOURCES INC </t>
  </si>
  <si>
    <t xml:space="preserve">ROXGOLD BURKINA FASO </t>
  </si>
  <si>
    <t xml:space="preserve">GOLDBELT RESOURCES </t>
  </si>
  <si>
    <t xml:space="preserve">HIGH RIVER GOLD MINES WA LTD </t>
  </si>
  <si>
    <t xml:space="preserve">OREZONE.INC SARL </t>
  </si>
  <si>
    <t>Le cadastre minier n'est pas disponible au public en ligne.</t>
  </si>
  <si>
    <t>00030276N</t>
  </si>
  <si>
    <t>00016079H</t>
  </si>
  <si>
    <t>00009763S</t>
  </si>
  <si>
    <t>00007047V</t>
  </si>
  <si>
    <t>00006204X</t>
  </si>
  <si>
    <t>00011610K</t>
  </si>
  <si>
    <t>00010790T</t>
  </si>
  <si>
    <t>00014729V</t>
  </si>
  <si>
    <t>00007572J</t>
  </si>
  <si>
    <t>00002772D</t>
  </si>
  <si>
    <t>00034469W</t>
  </si>
  <si>
    <t>00002927P</t>
  </si>
  <si>
    <t>00000261 N</t>
  </si>
  <si>
    <t>00007345 N</t>
  </si>
  <si>
    <t>00037904 A</t>
  </si>
  <si>
    <t>00029551F</t>
  </si>
  <si>
    <t>Or</t>
  </si>
  <si>
    <t>00023755F</t>
  </si>
  <si>
    <t>Milliards de XOF</t>
  </si>
  <si>
    <t xml:space="preserve">Ce montant inclut vraisemblablement les revenus provenant des soustraitants dans le secteur minier </t>
  </si>
  <si>
    <t>Tonnes-Or brut</t>
  </si>
  <si>
    <t>Or, valeur</t>
  </si>
  <si>
    <t>Zinc, valeur</t>
  </si>
  <si>
    <t>Tonnes Or fin</t>
  </si>
  <si>
    <t>Feldspath, volume</t>
  </si>
  <si>
    <t>Argile, volume</t>
  </si>
  <si>
    <t>Calcaire dolomitique, volume</t>
  </si>
  <si>
    <t>Granite, volume</t>
  </si>
  <si>
    <t>m3</t>
  </si>
  <si>
    <t>Non disponible</t>
  </si>
  <si>
    <t>Milliards XOF</t>
  </si>
  <si>
    <t>166, 596</t>
  </si>
  <si>
    <t>Il s'agit de la valorisation de la production industrielle estimé à 35,81 tonnes Or fin</t>
  </si>
  <si>
    <t xml:space="preserve">Volume pour les sociétés retenus dans le perimetre </t>
  </si>
  <si>
    <t xml:space="preserve">Valeur pour les sociétés retenus dans le perimetre </t>
  </si>
  <si>
    <t>Tuf, Volume</t>
  </si>
  <si>
    <t xml:space="preserve">NANTOU MINING BURKINA FASO </t>
  </si>
  <si>
    <t xml:space="preserve">RIVERSTONE KARMA SA </t>
  </si>
  <si>
    <t xml:space="preserve">BIRIMIAN RESOURCES </t>
  </si>
  <si>
    <t xml:space="preserve">JILBEY BURKINA SARL </t>
  </si>
  <si>
    <t>STREMCO SA</t>
  </si>
  <si>
    <t>ROXGOLD SANU</t>
  </si>
  <si>
    <t>Dividendes</t>
  </si>
  <si>
    <t>Total des revenus du secteur selon rapport ITIE-CI 2015 (en XOF)</t>
  </si>
  <si>
    <t>Impôt sur les Bénéfices Industriels et Commerciaux (BIC)</t>
  </si>
  <si>
    <t>Frais de dossier</t>
  </si>
  <si>
    <t>Inclus et rapproché en partie</t>
  </si>
  <si>
    <t>GRYPHON SA</t>
  </si>
  <si>
    <t>KONKERA</t>
  </si>
  <si>
    <t>HOUNDE GOLD OPERATION</t>
  </si>
  <si>
    <t>00002929 N</t>
  </si>
  <si>
    <t>00064526 S</t>
  </si>
  <si>
    <t>00060700 T</t>
  </si>
  <si>
    <t>00063250 A</t>
  </si>
  <si>
    <t>Section 4.4.3 du rapport ITIE-BF 2015</t>
  </si>
  <si>
    <t>Section 4.4.2 du rapport ITIE-BF 2015</t>
  </si>
  <si>
    <t>Section 4.4.4 du rapport ITIE-BF 2015</t>
  </si>
  <si>
    <t>Section 4.3.3 du rapport ITIE-BF 2015</t>
  </si>
  <si>
    <t>Section 1.2 du rapport ITIE-BF 2015</t>
  </si>
  <si>
    <t>Section 4.3.4 du rapport ITIE-BF 2015</t>
  </si>
  <si>
    <t>Donnée calculée à partir du taux de la contribution du secteur extractif communiqué dans le Tableau des Opérations Financières de l’Etat de 2015.Le taux est de 6,9%</t>
  </si>
  <si>
    <t>Section 4.1.7.3  du rapport ITIE-BF 2015</t>
  </si>
  <si>
    <t>Sections 4.1.7.1 et 4.1.7.2 du rapport ITIE-BF 2015</t>
  </si>
  <si>
    <t>Section 7.2.14 et 4.1.10 du rapport ITIE-BF 2015</t>
  </si>
  <si>
    <t>Section 4.1.8  et 7.2.16 du rapport ITIE-BF 2015</t>
  </si>
  <si>
    <t>Section 4.2.5 du rapport ITIE-BF 2015</t>
  </si>
  <si>
    <t>Section  6.2 du rapport ITIE-BF 2015</t>
  </si>
  <si>
    <t>Section 6.2 du rapport ITIE-BF 2015</t>
  </si>
  <si>
    <t>Section 6.4 du rapport ITIE-BF 2015</t>
  </si>
  <si>
    <t>http://www.itie-bf.gov.bf/spip.php?rubrique13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</si>
</sst>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yyyy\-mm\-dd;@"/>
    <numFmt numFmtId="165" formatCode="_-* #,##0\ _€_-;\-* #,##0\ _€_-;_-* &quot;-&quot;??\ _€_-;_-@_-"/>
  </numFmts>
  <fonts count="42">
    <font>
      <sz val="12"/>
      <color theme="1"/>
      <name val="Calibri"/>
      <family val="2"/>
      <scheme val="minor"/>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u/>
      <sz val="10"/>
      <color rgb="FFFF0000"/>
      <name val="Calibri"/>
      <family val="2"/>
      <scheme val="minor"/>
    </font>
    <font>
      <sz val="10"/>
      <color rgb="FFFF0000"/>
      <name val="Calibri (Body)"/>
    </font>
    <font>
      <b/>
      <sz val="16"/>
      <color rgb="FF000000"/>
      <name val="Calibri (Body)"/>
    </font>
    <font>
      <sz val="16"/>
      <color rgb="FF000000"/>
      <name val="Calibri"/>
      <family val="2"/>
      <scheme val="minor"/>
    </font>
    <font>
      <i/>
      <sz val="11"/>
      <color rgb="FF000000"/>
      <name val="Calibri"/>
      <family val="2"/>
      <scheme val="minor"/>
    </font>
    <font>
      <sz val="11"/>
      <color rgb="FF000000"/>
      <name val="Calibri"/>
      <family val="2"/>
      <scheme val="minor"/>
    </font>
    <font>
      <i/>
      <sz val="10"/>
      <name val="Calibri"/>
      <family val="2"/>
    </font>
    <font>
      <i/>
      <sz val="11"/>
      <color theme="1"/>
      <name val="Calibri"/>
      <family val="2"/>
      <scheme val="minor"/>
    </font>
    <font>
      <sz val="12"/>
      <color theme="1"/>
      <name val="Cambria"/>
      <family val="1"/>
    </font>
    <font>
      <b/>
      <sz val="16"/>
      <color rgb="FF000000"/>
      <name val="Times New Roman"/>
      <family val="1"/>
    </font>
    <font>
      <sz val="11"/>
      <color rgb="FF000000"/>
      <name val="Calibri"/>
      <family val="2"/>
    </font>
    <font>
      <i/>
      <sz val="10"/>
      <color rgb="FF000000"/>
      <name val="Calibri"/>
      <family val="2"/>
      <scheme val="minor"/>
    </font>
    <font>
      <u/>
      <sz val="11"/>
      <color rgb="FF000000"/>
      <name val="Calibri"/>
      <family val="2"/>
      <scheme val="minor"/>
    </font>
    <font>
      <b/>
      <sz val="11"/>
      <color rgb="FF3F3F3F"/>
      <name val="Calibri"/>
      <family val="2"/>
      <scheme val="minor"/>
    </font>
    <font>
      <b/>
      <i/>
      <sz val="10"/>
      <color rgb="FF3F3F3F"/>
      <name val="Calibri"/>
      <family val="2"/>
      <scheme val="minor"/>
    </font>
    <font>
      <sz val="10"/>
      <color theme="1"/>
      <name val="Arial"/>
      <family val="2"/>
    </font>
    <font>
      <sz val="10"/>
      <name val="Arial"/>
      <family val="2"/>
    </font>
    <font>
      <sz val="12"/>
      <color theme="1"/>
      <name val="Calibri"/>
      <family val="2"/>
      <scheme val="minor"/>
    </font>
    <font>
      <u/>
      <sz val="10"/>
      <color theme="10"/>
      <name val="Calibri"/>
      <family val="2"/>
      <scheme val="minor"/>
    </font>
    <font>
      <b/>
      <sz val="9"/>
      <color indexed="81"/>
      <name val="Tahoma"/>
      <family val="2"/>
    </font>
    <font>
      <sz val="9"/>
      <color indexed="81"/>
      <name val="Tahoma"/>
      <family val="2"/>
    </font>
    <font>
      <sz val="12"/>
      <name val="Calibri"/>
      <family val="2"/>
    </font>
    <font>
      <b/>
      <sz val="12"/>
      <name val="Calibri"/>
      <family val="2"/>
    </font>
    <font>
      <i/>
      <sz val="12"/>
      <name val="Calibri"/>
      <family val="2"/>
    </font>
    <font>
      <sz val="10"/>
      <name val="Calibri"/>
      <family val="2"/>
      <scheme val="minor"/>
    </font>
    <font>
      <sz val="12"/>
      <name val="Calibri"/>
      <family val="2"/>
      <scheme val="minor"/>
    </font>
    <font>
      <sz val="20"/>
      <name val="Calibri"/>
      <family val="2"/>
    </font>
    <font>
      <b/>
      <sz val="16"/>
      <name val="Calibri"/>
      <family val="2"/>
    </font>
    <font>
      <i/>
      <sz val="12"/>
      <name val="Calibri"/>
      <family val="2"/>
      <scheme val="minor"/>
    </font>
    <font>
      <i/>
      <sz val="10"/>
      <name val="Calibri"/>
      <family val="2"/>
      <scheme val="minor"/>
    </font>
    <font>
      <b/>
      <i/>
      <u/>
      <sz val="12"/>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s>
  <borders count="38">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ck">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bottom/>
      <diagonal/>
    </border>
    <border>
      <left style="thick">
        <color auto="1"/>
      </left>
      <right/>
      <top style="thin">
        <color auto="1"/>
      </top>
      <bottom style="thick">
        <color auto="1"/>
      </bottom>
      <diagonal/>
    </border>
    <border>
      <left/>
      <right style="medium">
        <color auto="1"/>
      </right>
      <top/>
      <bottom style="thick">
        <color auto="1"/>
      </bottom>
      <diagonal/>
    </border>
    <border>
      <left/>
      <right style="thick">
        <color auto="1"/>
      </right>
      <top/>
      <bottom style="thick">
        <color auto="1"/>
      </bottom>
      <diagonal/>
    </border>
    <border>
      <left style="thin">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s>
  <cellStyleXfs count="30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3" borderId="4"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4" fillId="14" borderId="37" applyNumberFormat="0" applyAlignment="0" applyProtection="0"/>
    <xf numFmtId="0" fontId="26" fillId="0" borderId="0"/>
    <xf numFmtId="0" fontId="27" fillId="0" borderId="0"/>
    <xf numFmtId="43" fontId="28" fillId="0" borderId="0" applyFont="0" applyFill="0" applyBorder="0" applyAlignment="0" applyProtection="0"/>
    <xf numFmtId="9" fontId="28" fillId="0" borderId="0" applyFont="0" applyFill="0" applyBorder="0" applyAlignment="0" applyProtection="0"/>
  </cellStyleXfs>
  <cellXfs count="171">
    <xf numFmtId="0" fontId="0" fillId="0" borderId="0" xfId="0"/>
    <xf numFmtId="0" fontId="5" fillId="0" borderId="0" xfId="0" applyFont="1" applyAlignment="1">
      <alignment horizontal="left" vertical="center" wrapText="1"/>
    </xf>
    <xf numFmtId="0" fontId="5" fillId="0" borderId="0" xfId="0" applyFont="1" applyAlignment="1">
      <alignment horizontal="left" wrapText="1"/>
    </xf>
    <xf numFmtId="0" fontId="6" fillId="0" borderId="0" xfId="0" applyFont="1"/>
    <xf numFmtId="0" fontId="5" fillId="0" borderId="8" xfId="0" applyFont="1" applyBorder="1"/>
    <xf numFmtId="0" fontId="5" fillId="0" borderId="12" xfId="0" applyFont="1" applyBorder="1"/>
    <xf numFmtId="0" fontId="5" fillId="0" borderId="0" xfId="0" applyFont="1"/>
    <xf numFmtId="0" fontId="5" fillId="0" borderId="3" xfId="0" applyFont="1" applyBorder="1"/>
    <xf numFmtId="0" fontId="5" fillId="0" borderId="0" xfId="0" applyFont="1" applyBorder="1"/>
    <xf numFmtId="0" fontId="7" fillId="0" borderId="0" xfId="0" applyFont="1" applyAlignment="1">
      <alignment horizontal="left" wrapText="1"/>
    </xf>
    <xf numFmtId="0" fontId="9" fillId="0" borderId="0" xfId="0" applyFont="1"/>
    <xf numFmtId="0" fontId="9" fillId="0" borderId="3" xfId="0" applyFont="1" applyBorder="1"/>
    <xf numFmtId="0" fontId="9" fillId="0" borderId="12" xfId="0" applyFont="1" applyBorder="1"/>
    <xf numFmtId="0" fontId="5" fillId="0" borderId="14" xfId="0" applyFont="1" applyBorder="1"/>
    <xf numFmtId="0" fontId="8" fillId="0" borderId="12" xfId="0" applyFont="1" applyBorder="1"/>
    <xf numFmtId="0" fontId="7" fillId="6" borderId="0" xfId="0" applyFont="1" applyFill="1" applyBorder="1" applyAlignment="1">
      <alignment horizontal="left" wrapText="1"/>
    </xf>
    <xf numFmtId="0" fontId="8" fillId="0" borderId="0" xfId="0" applyFont="1" applyBorder="1"/>
    <xf numFmtId="0" fontId="10" fillId="0" borderId="0" xfId="0" applyFont="1" applyBorder="1"/>
    <xf numFmtId="0" fontId="11" fillId="0" borderId="0" xfId="128" applyFont="1"/>
    <xf numFmtId="0" fontId="10" fillId="0" borderId="0" xfId="0" applyFont="1" applyAlignment="1">
      <alignment horizontal="left" vertical="center" wrapText="1"/>
    </xf>
    <xf numFmtId="0" fontId="12" fillId="0" borderId="0" xfId="0" applyFont="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8" borderId="0" xfId="0" applyFont="1" applyFill="1" applyAlignment="1">
      <alignment horizontal="left" vertical="center"/>
    </xf>
    <xf numFmtId="0" fontId="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6" fillId="7" borderId="0" xfId="0" applyFont="1" applyFill="1" applyAlignment="1">
      <alignment vertical="center"/>
    </xf>
    <xf numFmtId="0" fontId="16" fillId="9" borderId="0" xfId="0" applyFont="1" applyFill="1" applyAlignment="1">
      <alignment vertical="center"/>
    </xf>
    <xf numFmtId="0" fontId="16" fillId="9" borderId="0" xfId="0" applyFont="1" applyFill="1" applyAlignment="1">
      <alignment horizontal="left" vertical="center"/>
    </xf>
    <xf numFmtId="0" fontId="13"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164" fontId="5" fillId="4" borderId="15" xfId="0" applyNumberFormat="1" applyFont="1" applyFill="1" applyBorder="1" applyAlignment="1">
      <alignment horizontal="left" wrapText="1"/>
    </xf>
    <xf numFmtId="0" fontId="5" fillId="5" borderId="15" xfId="0" applyFont="1" applyFill="1" applyBorder="1" applyAlignment="1">
      <alignment horizontal="left" wrapText="1"/>
    </xf>
    <xf numFmtId="0" fontId="5" fillId="4" borderId="11" xfId="0" applyFont="1" applyFill="1" applyBorder="1" applyAlignment="1">
      <alignment horizontal="left" wrapText="1"/>
    </xf>
    <xf numFmtId="164" fontId="5" fillId="4" borderId="13" xfId="0" applyNumberFormat="1" applyFont="1" applyFill="1" applyBorder="1" applyAlignment="1">
      <alignment horizontal="left" wrapText="1"/>
    </xf>
    <xf numFmtId="0" fontId="5" fillId="4" borderId="13" xfId="0" applyFont="1" applyFill="1" applyBorder="1" applyAlignment="1">
      <alignment horizontal="left" wrapText="1"/>
    </xf>
    <xf numFmtId="0" fontId="5" fillId="5" borderId="13" xfId="0" applyFont="1" applyFill="1" applyBorder="1" applyAlignment="1">
      <alignment horizontal="left" wrapText="1"/>
    </xf>
    <xf numFmtId="0" fontId="17" fillId="0" borderId="0" xfId="0" applyFont="1" applyAlignment="1"/>
    <xf numFmtId="0" fontId="9" fillId="0" borderId="0" xfId="0" applyFont="1" applyBorder="1"/>
    <xf numFmtId="0" fontId="5" fillId="6" borderId="0" xfId="0" applyFont="1" applyFill="1" applyBorder="1" applyAlignment="1">
      <alignment horizontal="left" wrapText="1"/>
    </xf>
    <xf numFmtId="0" fontId="8" fillId="0" borderId="8" xfId="0" applyFont="1" applyBorder="1"/>
    <xf numFmtId="0" fontId="18" fillId="0" borderId="0" xfId="0" applyFont="1"/>
    <xf numFmtId="0" fontId="19" fillId="0" borderId="0" xfId="0" applyFont="1" applyAlignment="1">
      <alignment vertical="center"/>
    </xf>
    <xf numFmtId="0" fontId="21" fillId="0" borderId="0" xfId="0" applyFont="1" applyAlignment="1">
      <alignment vertical="center"/>
    </xf>
    <xf numFmtId="0" fontId="21" fillId="10" borderId="0" xfId="0" applyFont="1" applyFill="1" applyAlignment="1">
      <alignment vertical="center"/>
    </xf>
    <xf numFmtId="0" fontId="20" fillId="0" borderId="0" xfId="0" applyFont="1"/>
    <xf numFmtId="0" fontId="15" fillId="0" borderId="0" xfId="0" applyFont="1"/>
    <xf numFmtId="0" fontId="16" fillId="0" borderId="0" xfId="0" applyFont="1"/>
    <xf numFmtId="0" fontId="21" fillId="5" borderId="0" xfId="0" applyFont="1" applyFill="1" applyAlignment="1">
      <alignment vertical="center"/>
    </xf>
    <xf numFmtId="164" fontId="5" fillId="4" borderId="20" xfId="0" applyNumberFormat="1" applyFont="1" applyFill="1" applyBorder="1" applyAlignment="1">
      <alignment horizontal="left" wrapText="1"/>
    </xf>
    <xf numFmtId="164" fontId="5" fillId="4" borderId="21" xfId="0" applyNumberFormat="1" applyFont="1" applyFill="1" applyBorder="1" applyAlignment="1">
      <alignment horizontal="left" wrapText="1"/>
    </xf>
    <xf numFmtId="164" fontId="5" fillId="4" borderId="22" xfId="0" applyNumberFormat="1" applyFont="1" applyFill="1" applyBorder="1" applyAlignment="1">
      <alignment horizontal="left" wrapText="1"/>
    </xf>
    <xf numFmtId="0" fontId="5" fillId="5" borderId="22" xfId="0" applyFont="1" applyFill="1" applyBorder="1" applyAlignment="1">
      <alignment horizontal="left" wrapText="1"/>
    </xf>
    <xf numFmtId="164" fontId="5" fillId="4" borderId="23" xfId="0" applyNumberFormat="1" applyFont="1" applyFill="1" applyBorder="1" applyAlignment="1">
      <alignment horizontal="left" wrapText="1"/>
    </xf>
    <xf numFmtId="0" fontId="22" fillId="0" borderId="0" xfId="0" applyFont="1" applyBorder="1"/>
    <xf numFmtId="164" fontId="5" fillId="4" borderId="14" xfId="0" applyNumberFormat="1" applyFont="1" applyFill="1" applyBorder="1" applyAlignment="1">
      <alignment horizontal="left" wrapText="1"/>
    </xf>
    <xf numFmtId="164" fontId="5" fillId="11" borderId="14" xfId="0" applyNumberFormat="1" applyFont="1" applyFill="1" applyBorder="1" applyAlignment="1">
      <alignment horizontal="left" wrapText="1"/>
    </xf>
    <xf numFmtId="0" fontId="5" fillId="5" borderId="14" xfId="0" applyFont="1" applyFill="1" applyBorder="1" applyAlignment="1">
      <alignment horizontal="left" wrapText="1"/>
    </xf>
    <xf numFmtId="0" fontId="5" fillId="4" borderId="14" xfId="0" applyFont="1" applyFill="1" applyBorder="1" applyAlignment="1">
      <alignment horizontal="left" wrapText="1"/>
    </xf>
    <xf numFmtId="0" fontId="5" fillId="11" borderId="26" xfId="0" applyFont="1" applyFill="1" applyBorder="1" applyAlignment="1">
      <alignment horizontal="left" wrapText="1"/>
    </xf>
    <xf numFmtId="0" fontId="5" fillId="5" borderId="27" xfId="0" applyFont="1" applyFill="1" applyBorder="1" applyAlignment="1">
      <alignment horizontal="left" wrapText="1"/>
    </xf>
    <xf numFmtId="0" fontId="5" fillId="5" borderId="28" xfId="0" applyFont="1" applyFill="1" applyBorder="1" applyAlignment="1">
      <alignment horizontal="left" wrapText="1"/>
    </xf>
    <xf numFmtId="164" fontId="5" fillId="5" borderId="29" xfId="0" applyNumberFormat="1" applyFont="1" applyFill="1" applyBorder="1" applyAlignment="1">
      <alignment horizontal="left" wrapText="1"/>
    </xf>
    <xf numFmtId="0" fontId="5" fillId="4" borderId="25" xfId="0" applyFont="1" applyFill="1" applyBorder="1" applyAlignment="1">
      <alignment horizontal="left" vertical="center"/>
    </xf>
    <xf numFmtId="0" fontId="5" fillId="4" borderId="18" xfId="0" applyFont="1" applyFill="1" applyBorder="1" applyAlignment="1">
      <alignment horizontal="left" vertical="center"/>
    </xf>
    <xf numFmtId="0" fontId="5" fillId="4" borderId="31" xfId="0" applyFont="1" applyFill="1" applyBorder="1" applyAlignment="1">
      <alignment horizontal="left" vertical="center"/>
    </xf>
    <xf numFmtId="0" fontId="5" fillId="4" borderId="19" xfId="0" applyFont="1" applyFill="1" applyBorder="1" applyAlignment="1">
      <alignment horizontal="left" wrapText="1"/>
    </xf>
    <xf numFmtId="0" fontId="5" fillId="4" borderId="16" xfId="0" applyFont="1" applyFill="1" applyBorder="1" applyAlignment="1">
      <alignment horizontal="left" wrapText="1"/>
    </xf>
    <xf numFmtId="0" fontId="5" fillId="4" borderId="24" xfId="0" applyFont="1" applyFill="1" applyBorder="1" applyAlignment="1">
      <alignment horizontal="left" wrapText="1"/>
    </xf>
    <xf numFmtId="0" fontId="5" fillId="4" borderId="33" xfId="0" applyFont="1" applyFill="1" applyBorder="1" applyAlignment="1">
      <alignment horizontal="left" vertical="center"/>
    </xf>
    <xf numFmtId="0" fontId="5" fillId="4" borderId="35" xfId="0" applyFont="1" applyFill="1" applyBorder="1" applyAlignment="1">
      <alignment horizontal="left" vertical="center"/>
    </xf>
    <xf numFmtId="0" fontId="5" fillId="4" borderId="34" xfId="0" applyFont="1" applyFill="1" applyBorder="1" applyAlignment="1">
      <alignment horizontal="left" wrapText="1"/>
    </xf>
    <xf numFmtId="0" fontId="8" fillId="0" borderId="0" xfId="0" applyFont="1" applyAlignment="1">
      <alignment horizontal="left" wrapText="1"/>
    </xf>
    <xf numFmtId="0" fontId="25" fillId="14" borderId="37" xfId="298" applyFont="1" applyAlignment="1">
      <alignment horizontal="left" vertical="center" wrapText="1"/>
    </xf>
    <xf numFmtId="4" fontId="5" fillId="4" borderId="25" xfId="0" applyNumberFormat="1" applyFont="1" applyFill="1" applyBorder="1" applyAlignment="1">
      <alignment horizontal="left" wrapText="1"/>
    </xf>
    <xf numFmtId="4" fontId="5" fillId="4" borderId="17" xfId="0" applyNumberFormat="1" applyFont="1" applyFill="1" applyBorder="1" applyAlignment="1">
      <alignment horizontal="left" wrapText="1"/>
    </xf>
    <xf numFmtId="4" fontId="5" fillId="4" borderId="15" xfId="0" applyNumberFormat="1" applyFont="1" applyFill="1" applyBorder="1" applyAlignment="1">
      <alignment horizontal="left" wrapText="1"/>
    </xf>
    <xf numFmtId="0" fontId="5" fillId="0" borderId="12" xfId="0" applyFont="1" applyBorder="1" applyAlignment="1">
      <alignment vertical="center"/>
    </xf>
    <xf numFmtId="0" fontId="29" fillId="4" borderId="13" xfId="128" applyFont="1" applyFill="1" applyBorder="1" applyAlignment="1">
      <alignment horizontal="left" wrapText="1"/>
    </xf>
    <xf numFmtId="0" fontId="10" fillId="4" borderId="13" xfId="0" applyFont="1" applyFill="1" applyBorder="1" applyAlignment="1">
      <alignment horizontal="left" wrapText="1"/>
    </xf>
    <xf numFmtId="4" fontId="10" fillId="4" borderId="25" xfId="0" applyNumberFormat="1" applyFont="1" applyFill="1" applyBorder="1" applyAlignment="1">
      <alignment horizontal="left" wrapText="1"/>
    </xf>
    <xf numFmtId="0" fontId="32" fillId="0" borderId="0" xfId="0" applyFont="1"/>
    <xf numFmtId="165" fontId="32" fillId="0" borderId="0" xfId="301" applyNumberFormat="1" applyFont="1"/>
    <xf numFmtId="0" fontId="33" fillId="0" borderId="12" xfId="0" applyFont="1" applyBorder="1"/>
    <xf numFmtId="165" fontId="33" fillId="0" borderId="12" xfId="301" applyNumberFormat="1" applyFont="1" applyBorder="1"/>
    <xf numFmtId="0" fontId="32" fillId="0" borderId="3" xfId="0" applyFont="1" applyBorder="1"/>
    <xf numFmtId="165" fontId="32" fillId="0" borderId="5" xfId="301" applyNumberFormat="1" applyFont="1" applyBorder="1"/>
    <xf numFmtId="0" fontId="32" fillId="0" borderId="0" xfId="0" applyFont="1" applyBorder="1"/>
    <xf numFmtId="165" fontId="32" fillId="0" borderId="6" xfId="301" applyNumberFormat="1" applyFont="1" applyBorder="1"/>
    <xf numFmtId="0" fontId="32" fillId="0" borderId="8" xfId="0" applyFont="1" applyBorder="1" applyAlignment="1">
      <alignment vertical="center"/>
    </xf>
    <xf numFmtId="165" fontId="32" fillId="0" borderId="9" xfId="301" applyNumberFormat="1" applyFont="1" applyBorder="1" applyAlignment="1">
      <alignment vertical="center"/>
    </xf>
    <xf numFmtId="165" fontId="34" fillId="0" borderId="6" xfId="301" applyNumberFormat="1" applyFont="1" applyBorder="1" applyAlignment="1">
      <alignment vertical="center" wrapText="1"/>
    </xf>
    <xf numFmtId="164" fontId="35" fillId="4" borderId="13" xfId="0" applyNumberFormat="1" applyFont="1" applyFill="1" applyBorder="1" applyAlignment="1">
      <alignment horizontal="left" wrapText="1"/>
    </xf>
    <xf numFmtId="0" fontId="32" fillId="0" borderId="0" xfId="0" applyFont="1" applyAlignment="1">
      <alignment vertical="top"/>
    </xf>
    <xf numFmtId="0" fontId="36" fillId="0" borderId="0" xfId="0" applyFont="1"/>
    <xf numFmtId="0" fontId="37" fillId="0" borderId="0" xfId="0" applyFont="1" applyAlignment="1">
      <alignment vertical="top"/>
    </xf>
    <xf numFmtId="0" fontId="38" fillId="0" borderId="30" xfId="0" applyFont="1" applyBorder="1"/>
    <xf numFmtId="0" fontId="38" fillId="0" borderId="2" xfId="0" applyFont="1" applyBorder="1"/>
    <xf numFmtId="0" fontId="32" fillId="0" borderId="32" xfId="0" applyFont="1" applyBorder="1"/>
    <xf numFmtId="0" fontId="17" fillId="0" borderId="1" xfId="0" applyFont="1" applyBorder="1"/>
    <xf numFmtId="0" fontId="17" fillId="0" borderId="0" xfId="0" applyFont="1" applyAlignment="1">
      <alignment vertical="top"/>
    </xf>
    <xf numFmtId="0" fontId="33" fillId="0" borderId="1" xfId="0" applyFont="1" applyBorder="1" applyAlignment="1">
      <alignment horizontal="right" wrapText="1"/>
    </xf>
    <xf numFmtId="0" fontId="36" fillId="10" borderId="0" xfId="0" applyFont="1" applyFill="1" applyBorder="1" applyAlignment="1">
      <alignment vertical="center" wrapText="1"/>
    </xf>
    <xf numFmtId="0" fontId="33" fillId="0" borderId="1" xfId="0" applyFont="1" applyBorder="1" applyAlignment="1">
      <alignment horizontal="right"/>
    </xf>
    <xf numFmtId="0" fontId="33" fillId="0" borderId="7" xfId="0" applyFont="1" applyBorder="1" applyAlignment="1">
      <alignment horizontal="right"/>
    </xf>
    <xf numFmtId="3" fontId="39" fillId="0" borderId="0" xfId="0" applyNumberFormat="1" applyFont="1"/>
    <xf numFmtId="0" fontId="36" fillId="0" borderId="0" xfId="0" applyFont="1" applyAlignment="1">
      <alignment vertical="center"/>
    </xf>
    <xf numFmtId="3" fontId="40" fillId="0" borderId="0" xfId="0" applyNumberFormat="1" applyFont="1"/>
    <xf numFmtId="0" fontId="33" fillId="0" borderId="7" xfId="0" applyFont="1" applyBorder="1" applyAlignment="1">
      <alignment vertical="top"/>
    </xf>
    <xf numFmtId="0" fontId="32" fillId="0" borderId="8" xfId="0" applyFont="1" applyBorder="1"/>
    <xf numFmtId="0" fontId="33" fillId="0" borderId="9" xfId="0" applyFont="1" applyBorder="1" applyAlignment="1">
      <alignment vertical="center" wrapText="1"/>
    </xf>
    <xf numFmtId="0" fontId="33" fillId="0" borderId="7" xfId="0" applyFont="1" applyBorder="1" applyAlignment="1">
      <alignment vertical="center" wrapText="1"/>
    </xf>
    <xf numFmtId="0" fontId="33" fillId="0" borderId="8" xfId="0" applyFont="1" applyBorder="1" applyAlignment="1">
      <alignment vertical="center" wrapText="1"/>
    </xf>
    <xf numFmtId="0" fontId="33" fillId="0" borderId="9" xfId="0" applyFont="1" applyFill="1" applyBorder="1" applyAlignment="1">
      <alignment vertical="center" wrapText="1"/>
    </xf>
    <xf numFmtId="0" fontId="34" fillId="0" borderId="9" xfId="0" applyFont="1" applyBorder="1" applyAlignment="1">
      <alignment horizontal="right"/>
    </xf>
    <xf numFmtId="3" fontId="39" fillId="0" borderId="8" xfId="0" applyNumberFormat="1" applyFont="1" applyBorder="1"/>
    <xf numFmtId="0" fontId="33" fillId="2" borderId="1" xfId="0" applyFont="1" applyFill="1" applyBorder="1" applyAlignment="1">
      <alignment horizontal="left" vertical="top" wrapText="1"/>
    </xf>
    <xf numFmtId="0" fontId="33" fillId="0" borderId="0" xfId="0" applyFont="1" applyBorder="1" applyAlignment="1">
      <alignment vertical="top" wrapText="1"/>
    </xf>
    <xf numFmtId="0" fontId="34" fillId="0" borderId="6" xfId="0" applyFont="1" applyBorder="1" applyAlignment="1">
      <alignment vertical="center" wrapText="1"/>
    </xf>
    <xf numFmtId="0" fontId="32" fillId="0" borderId="1" xfId="0" applyFont="1" applyFill="1" applyBorder="1" applyAlignment="1">
      <alignment vertical="center" wrapText="1"/>
    </xf>
    <xf numFmtId="0" fontId="32" fillId="0" borderId="0" xfId="0" applyFont="1" applyFill="1" applyBorder="1" applyAlignment="1">
      <alignment vertical="center" wrapText="1"/>
    </xf>
    <xf numFmtId="0" fontId="33" fillId="0" borderId="6" xfId="0" applyFont="1" applyBorder="1" applyAlignment="1">
      <alignment vertical="center" wrapText="1"/>
    </xf>
    <xf numFmtId="3" fontId="34" fillId="0" borderId="6" xfId="0" applyNumberFormat="1" applyFont="1" applyBorder="1" applyAlignment="1">
      <alignment vertical="center" wrapText="1"/>
    </xf>
    <xf numFmtId="0" fontId="34" fillId="2" borderId="1" xfId="0" applyFont="1" applyFill="1" applyBorder="1" applyAlignment="1">
      <alignment horizontal="left" vertical="top" wrapText="1"/>
    </xf>
    <xf numFmtId="0" fontId="34" fillId="0" borderId="0" xfId="0" applyFont="1" applyBorder="1" applyAlignment="1">
      <alignment vertical="top" wrapText="1"/>
    </xf>
    <xf numFmtId="0" fontId="32" fillId="0" borderId="6" xfId="0" applyFont="1" applyBorder="1" applyAlignment="1">
      <alignment vertical="center" wrapText="1"/>
    </xf>
    <xf numFmtId="0" fontId="32" fillId="2" borderId="1" xfId="0" applyFont="1" applyFill="1" applyBorder="1" applyAlignment="1">
      <alignment horizontal="left" vertical="top"/>
    </xf>
    <xf numFmtId="0" fontId="32" fillId="0" borderId="0" xfId="0" applyFont="1" applyBorder="1" applyAlignment="1">
      <alignment vertical="top" wrapText="1"/>
    </xf>
    <xf numFmtId="0" fontId="36" fillId="3" borderId="10" xfId="27" applyFont="1" applyBorder="1" applyAlignment="1">
      <alignment vertical="center" wrapText="1"/>
    </xf>
    <xf numFmtId="3" fontId="32" fillId="0" borderId="0" xfId="0" applyNumberFormat="1" applyFont="1"/>
    <xf numFmtId="0" fontId="34" fillId="2" borderId="1" xfId="0" applyFont="1" applyFill="1" applyBorder="1" applyAlignment="1">
      <alignment horizontal="left" vertical="top"/>
    </xf>
    <xf numFmtId="0" fontId="33" fillId="2" borderId="1" xfId="0" applyFont="1" applyFill="1" applyBorder="1" applyAlignment="1">
      <alignment horizontal="left" vertical="top"/>
    </xf>
    <xf numFmtId="0" fontId="32" fillId="2" borderId="1" xfId="0" applyFont="1" applyFill="1" applyBorder="1" applyAlignment="1">
      <alignment horizontal="left" vertical="top" wrapText="1"/>
    </xf>
    <xf numFmtId="0" fontId="32" fillId="2" borderId="1" xfId="0" applyFont="1" applyFill="1" applyBorder="1" applyAlignment="1">
      <alignment horizontal="left" vertical="center"/>
    </xf>
    <xf numFmtId="0" fontId="32" fillId="2" borderId="7" xfId="0" applyFont="1" applyFill="1" applyBorder="1" applyAlignment="1">
      <alignment horizontal="left" vertical="top"/>
    </xf>
    <xf numFmtId="0" fontId="32" fillId="0" borderId="8" xfId="0" applyFont="1" applyBorder="1" applyAlignment="1">
      <alignment vertical="top" wrapText="1"/>
    </xf>
    <xf numFmtId="0" fontId="36" fillId="12" borderId="9" xfId="0" applyFont="1" applyFill="1" applyBorder="1" applyAlignment="1">
      <alignment vertical="center" wrapText="1"/>
    </xf>
    <xf numFmtId="0" fontId="32" fillId="0" borderId="0" xfId="0" applyFont="1" applyAlignment="1">
      <alignment horizontal="right"/>
    </xf>
    <xf numFmtId="0" fontId="33" fillId="13" borderId="0" xfId="0" applyFont="1" applyFill="1" applyBorder="1" applyAlignment="1">
      <alignment horizontal="right"/>
    </xf>
    <xf numFmtId="3" fontId="33" fillId="13" borderId="0" xfId="0" applyNumberFormat="1" applyFont="1" applyFill="1" applyBorder="1"/>
    <xf numFmtId="0" fontId="38" fillId="0" borderId="0" xfId="0" applyFont="1" applyAlignment="1">
      <alignment vertical="top"/>
    </xf>
    <xf numFmtId="165" fontId="33" fillId="13" borderId="0" xfId="0" applyNumberFormat="1" applyFont="1" applyFill="1" applyBorder="1" applyAlignment="1">
      <alignment horizontal="right"/>
    </xf>
    <xf numFmtId="0" fontId="41" fillId="0" borderId="0" xfId="0" applyFont="1"/>
    <xf numFmtId="0" fontId="36" fillId="0" borderId="18" xfId="0" applyFont="1" applyBorder="1"/>
    <xf numFmtId="0" fontId="32" fillId="0" borderId="18" xfId="0" applyFont="1" applyBorder="1"/>
    <xf numFmtId="0" fontId="32" fillId="0" borderId="0" xfId="0" applyFont="1" applyBorder="1" applyAlignment="1">
      <alignment horizontal="left" vertical="center" wrapText="1"/>
    </xf>
    <xf numFmtId="165" fontId="32" fillId="0" borderId="0" xfId="0" applyNumberFormat="1" applyFont="1"/>
    <xf numFmtId="3" fontId="36" fillId="0" borderId="0" xfId="0" applyNumberFormat="1" applyFont="1"/>
    <xf numFmtId="0" fontId="5" fillId="10" borderId="36" xfId="0" applyFont="1" applyFill="1" applyBorder="1" applyAlignment="1">
      <alignment horizontal="left" wrapText="1"/>
    </xf>
    <xf numFmtId="0" fontId="5" fillId="10" borderId="18" xfId="0" applyFont="1" applyFill="1" applyBorder="1" applyAlignment="1">
      <alignment horizontal="left" wrapText="1"/>
    </xf>
    <xf numFmtId="164" fontId="5" fillId="4" borderId="15" xfId="0" applyNumberFormat="1" applyFont="1" applyFill="1" applyBorder="1" applyAlignment="1">
      <alignment horizontal="left" vertical="center" wrapText="1"/>
    </xf>
    <xf numFmtId="164" fontId="5" fillId="4" borderId="12" xfId="0" applyNumberFormat="1"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38" fillId="0" borderId="3" xfId="0" applyFont="1" applyBorder="1" applyAlignment="1">
      <alignment horizontal="left"/>
    </xf>
    <xf numFmtId="0" fontId="36" fillId="0" borderId="3" xfId="0" applyFont="1" applyBorder="1" applyAlignment="1"/>
    <xf numFmtId="0" fontId="38" fillId="0" borderId="2" xfId="0" applyFont="1" applyBorder="1" applyAlignment="1">
      <alignment vertical="center" wrapText="1"/>
    </xf>
    <xf numFmtId="0" fontId="36" fillId="0" borderId="5" xfId="0" applyFont="1" applyBorder="1" applyAlignment="1"/>
    <xf numFmtId="0" fontId="38" fillId="0" borderId="2" xfId="0" applyFont="1" applyBorder="1" applyAlignment="1"/>
    <xf numFmtId="0" fontId="32" fillId="0" borderId="18" xfId="0" applyFont="1" applyBorder="1" applyAlignment="1">
      <alignment horizontal="left" vertical="center" wrapText="1"/>
    </xf>
    <xf numFmtId="0" fontId="17" fillId="0" borderId="1"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3" fontId="40" fillId="0" borderId="0" xfId="0" applyNumberFormat="1" applyFont="1" applyAlignment="1">
      <alignment vertical="center"/>
    </xf>
    <xf numFmtId="0" fontId="36" fillId="0" borderId="0" xfId="0" applyFont="1" applyAlignment="1">
      <alignment vertical="center"/>
    </xf>
    <xf numFmtId="0" fontId="38" fillId="0" borderId="3" xfId="0" applyFont="1" applyBorder="1"/>
    <xf numFmtId="9" fontId="32" fillId="0" borderId="0" xfId="302" applyFont="1"/>
    <xf numFmtId="0" fontId="1" fillId="4" borderId="13" xfId="128" applyFill="1" applyBorder="1" applyAlignment="1">
      <alignment horizontal="left" wrapText="1"/>
    </xf>
  </cellXfs>
  <cellStyles count="303">
    <cellStyle name="Entrée" xfId="27" builtinId="2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Milliers" xfId="301" builtinId="3"/>
    <cellStyle name="Normal" xfId="0" builtinId="0"/>
    <cellStyle name="Normal 2 5" xfId="300"/>
    <cellStyle name="Normal 5" xfId="299"/>
    <cellStyle name="Pourcentage" xfId="302" builtinId="5"/>
    <cellStyle name="Sortie" xfId="298" builtinId="21"/>
  </cellStyles>
  <dxfs count="34">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67236</xdr:colOff>
      <xdr:row>77</xdr:row>
      <xdr:rowOff>67236</xdr:rowOff>
    </xdr:from>
    <xdr:to>
      <xdr:col>4</xdr:col>
      <xdr:colOff>201706</xdr:colOff>
      <xdr:row>77</xdr:row>
      <xdr:rowOff>134471</xdr:rowOff>
    </xdr:to>
    <xdr:sp macro="" textlink="">
      <xdr:nvSpPr>
        <xdr:cNvPr id="2" name="Flèche droite 1">
          <a:extLst>
            <a:ext uri="{FF2B5EF4-FFF2-40B4-BE49-F238E27FC236}">
              <a16:creationId xmlns:a16="http://schemas.microsoft.com/office/drawing/2014/main" xmlns="" id="{00000000-0008-0000-0300-000002000000}"/>
            </a:ext>
          </a:extLst>
        </xdr:cNvPr>
        <xdr:cNvSpPr/>
      </xdr:nvSpPr>
      <xdr:spPr>
        <a:xfrm>
          <a:off x="8020611" y="18564786"/>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62752</xdr:colOff>
      <xdr:row>79</xdr:row>
      <xdr:rowOff>62754</xdr:rowOff>
    </xdr:from>
    <xdr:to>
      <xdr:col>4</xdr:col>
      <xdr:colOff>197222</xdr:colOff>
      <xdr:row>79</xdr:row>
      <xdr:rowOff>129989</xdr:rowOff>
    </xdr:to>
    <xdr:sp macro="" textlink="">
      <xdr:nvSpPr>
        <xdr:cNvPr id="3" name="Flèche droite 2">
          <a:extLst>
            <a:ext uri="{FF2B5EF4-FFF2-40B4-BE49-F238E27FC236}">
              <a16:creationId xmlns:a16="http://schemas.microsoft.com/office/drawing/2014/main" xmlns="" id="{00000000-0008-0000-0300-000003000000}"/>
            </a:ext>
          </a:extLst>
        </xdr:cNvPr>
        <xdr:cNvSpPr/>
      </xdr:nvSpPr>
      <xdr:spPr>
        <a:xfrm>
          <a:off x="8016127" y="18760329"/>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69474</xdr:colOff>
      <xdr:row>80</xdr:row>
      <xdr:rowOff>159126</xdr:rowOff>
    </xdr:from>
    <xdr:to>
      <xdr:col>4</xdr:col>
      <xdr:colOff>203944</xdr:colOff>
      <xdr:row>80</xdr:row>
      <xdr:rowOff>226361</xdr:rowOff>
    </xdr:to>
    <xdr:sp macro="" textlink="">
      <xdr:nvSpPr>
        <xdr:cNvPr id="4" name="Flèche droite 3">
          <a:extLst>
            <a:ext uri="{FF2B5EF4-FFF2-40B4-BE49-F238E27FC236}">
              <a16:creationId xmlns:a16="http://schemas.microsoft.com/office/drawing/2014/main" xmlns="" id="{00000000-0008-0000-0300-000004000000}"/>
            </a:ext>
          </a:extLst>
        </xdr:cNvPr>
        <xdr:cNvSpPr/>
      </xdr:nvSpPr>
      <xdr:spPr>
        <a:xfrm>
          <a:off x="8025650" y="21988185"/>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56030</xdr:colOff>
      <xdr:row>78</xdr:row>
      <xdr:rowOff>56030</xdr:rowOff>
    </xdr:from>
    <xdr:to>
      <xdr:col>4</xdr:col>
      <xdr:colOff>190500</xdr:colOff>
      <xdr:row>78</xdr:row>
      <xdr:rowOff>123265</xdr:rowOff>
    </xdr:to>
    <xdr:sp macro="" textlink="">
      <xdr:nvSpPr>
        <xdr:cNvPr id="7" name="Flèche droite 6">
          <a:extLst>
            <a:ext uri="{FF2B5EF4-FFF2-40B4-BE49-F238E27FC236}">
              <a16:creationId xmlns:a16="http://schemas.microsoft.com/office/drawing/2014/main" xmlns="" id="{00000000-0008-0000-0300-000007000000}"/>
            </a:ext>
          </a:extLst>
        </xdr:cNvPr>
        <xdr:cNvSpPr/>
      </xdr:nvSpPr>
      <xdr:spPr>
        <a:xfrm>
          <a:off x="8012206" y="21078265"/>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ore%20Stephens\02-%20Missions\2016\09-%20ITIE-BF%202014\02-%20R&#233;conciliation%202014\05-%20Rapport%20version%20finale\02%20Base%20de%20donn&#233;es%20%20BF%20EITI%202014%20master%20vgk%20211216%20(Hors%20T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20pc/Documents/Missions%20MS/2014/08-%20EITI%20Burkina%20Faso/05-%20Base%20de%20donn&#233;es/01-%20Received%20documents/Companies/38-%20BG%20International%20Ltd/TEITI%20Report%20Year%20Ended%2030%20June%20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porting%20xls/01%20Base%20de%20donn&#233;es%20%20BF%20EITI%202015%20master%20(Hors%20T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ies"/>
      <sheetName val="Govt Ag"/>
      <sheetName val="Documents"/>
      <sheetName val="Lists"/>
      <sheetName val="Minerals &amp; Products"/>
      <sheetName val="Taxes"/>
      <sheetName val="BF EITI report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9)"/>
      <sheetName val="C (20)"/>
      <sheetName val="C (21)"/>
      <sheetName val="C (22)"/>
      <sheetName val="C (23)"/>
      <sheetName val="C (24)"/>
      <sheetName val="C (25)"/>
      <sheetName val="C (26)"/>
      <sheetName val="C (27)"/>
      <sheetName val="C (28)"/>
      <sheetName val="C (29)"/>
      <sheetName val="C (18)"/>
      <sheetName val="Results"/>
      <sheetName val="DGD EVOLUTION"/>
      <sheetName val="DGD"/>
      <sheetName val="l'ETat (VGK)"/>
      <sheetName val="Décl Etat Comp +TAX"/>
      <sheetName val="Results (H remb TVA)"/>
      <sheetName val="Unrec diff Tax vs Comp"/>
      <sheetName val="tva"/>
      <sheetName val="Reporting by Comp"/>
      <sheetName val="Reporting by tax"/>
      <sheetName val="Total Ajust (gov)"/>
      <sheetName val="1 (gov)"/>
      <sheetName val="2 (gov)"/>
      <sheetName val="3 (gov)"/>
      <sheetName val="Ajust par Comp (Gov)"/>
      <sheetName val="Ajust par Taxe (Gov)"/>
      <sheetName val="Ajustement gov"/>
      <sheetName val="Total Ajust C"/>
      <sheetName val="1"/>
      <sheetName val="2"/>
      <sheetName val="3"/>
      <sheetName val="Ajust par Comp (C)"/>
      <sheetName val="Ajustement C"/>
      <sheetName val="Ajust par Taxe (C)"/>
      <sheetName val="T1- Revenu secteur extractif"/>
      <sheetName val="Tab synthèse part 6"/>
      <sheetName val="Evolution 13-14"/>
      <sheetName val="Feuil3"/>
      <sheetName val="Analyse par taxe"/>
      <sheetName val="Analyse par régie"/>
      <sheetName val="Analyse par société"/>
      <sheetName val="PSig+PS"/>
      <sheetName val="Paie signif"/>
      <sheetName val="paie sociaux"/>
      <sheetName val="Unilatérales Synth + tax"/>
      <sheetName val="Détail Uilatéral par Sté"/>
      <sheetName val="Unilatéral par taxes"/>
      <sheetName val="FRE"/>
      <sheetName val="Unrec diff Tax"/>
      <sheetName val="Unrec diff Comp"/>
      <sheetName val="export"/>
      <sheetName val="expor"/>
      <sheetName val="Production"/>
      <sheetName val="Exportations"/>
      <sheetName val="exp"/>
      <sheetName val="P°"/>
    </sheetNames>
    <sheetDataSet>
      <sheetData sheetId="0"/>
      <sheetData sheetId="1"/>
      <sheetData sheetId="2"/>
      <sheetData sheetId="3">
        <row r="7">
          <cell r="A7" t="str">
            <v>1- Droits de Douane et taxes assimilées</v>
          </cell>
        </row>
        <row r="8">
          <cell r="A8" t="str">
            <v>2- Pénalités (DGD)</v>
          </cell>
        </row>
        <row r="9">
          <cell r="A9" t="str">
            <v>3- Impôt sur les Sociétés (IS)</v>
          </cell>
        </row>
        <row r="10">
          <cell r="A10" t="str">
            <v>4- Impôt Unique sur les Traitements et Salaires (IUTS)</v>
          </cell>
        </row>
        <row r="11">
          <cell r="A11" t="str">
            <v>5- Acomptes Provisionnels sur IS (AP - IS)</v>
          </cell>
        </row>
        <row r="12">
          <cell r="A12" t="str">
            <v>6- Taxe sur la Valeur Ajoutée (TVA)</v>
          </cell>
        </row>
        <row r="13">
          <cell r="A13" t="str">
            <v>7- Retenue à la source intérieur (RET / INT)</v>
          </cell>
        </row>
        <row r="14">
          <cell r="A14" t="str">
            <v>8- Impôt sur le Revenu des Valeurs Mobilières (IRVM)</v>
          </cell>
        </row>
        <row r="15">
          <cell r="A15" t="str">
            <v>9- Retenue à la source extérieur (RET/EXT)</v>
          </cell>
        </row>
        <row r="16">
          <cell r="A16" t="str">
            <v>10- Impôt sur les Bénéfices Industriels et Commerciaux (BIC)</v>
          </cell>
        </row>
        <row r="17">
          <cell r="A17" t="str">
            <v>11- Taxe Patronale d'Apprentissage (TPA)</v>
          </cell>
        </row>
        <row r="18">
          <cell r="A18" t="str">
            <v>12- Retenue de l’impôt sur Revenu Foncier (RET / IRF)</v>
          </cell>
        </row>
        <row r="19">
          <cell r="A19" t="str">
            <v>13- Minimum Forfaitaire de Perception (MFP)</v>
          </cell>
        </row>
        <row r="20">
          <cell r="A20" t="str">
            <v>14- Prélèvements à la source (PREL / INT)</v>
          </cell>
        </row>
        <row r="21">
          <cell r="A21" t="str">
            <v>15- Impôt sur le Revenu des Créances, dépôts et cautionnements (IRC)</v>
          </cell>
        </row>
        <row r="22">
          <cell r="A22" t="str">
            <v>16- Impôt sur les Revenus Fonciers (IRF)</v>
          </cell>
        </row>
        <row r="23">
          <cell r="A23" t="str">
            <v xml:space="preserve">17- Contribution des patentes </v>
          </cell>
        </row>
        <row r="24">
          <cell r="A24" t="str">
            <v>18- Taxe spécifique sur les revenus de transactions de titres miniers</v>
          </cell>
        </row>
        <row r="25">
          <cell r="A25" t="str">
            <v>19- Remboursements de crédit de TVA (remboursement effectif) **</v>
          </cell>
        </row>
        <row r="26">
          <cell r="A26" t="str">
            <v>20- Pénalités (DGI)</v>
          </cell>
        </row>
        <row r="27">
          <cell r="A27" t="str">
            <v>21- Redevances proportionnelles (Royalties)</v>
          </cell>
        </row>
        <row r="28">
          <cell r="A28" t="str">
            <v>22- Taxe Superficiaire</v>
          </cell>
        </row>
        <row r="29">
          <cell r="A29" t="str">
            <v>23- Dividendes</v>
          </cell>
        </row>
        <row r="30">
          <cell r="A30" t="str">
            <v>24- Droits Fixes</v>
          </cell>
        </row>
        <row r="31">
          <cell r="A31" t="str">
            <v>25- Pénalités (DGTCP)</v>
          </cell>
        </row>
        <row r="32">
          <cell r="A32" t="str">
            <v>26- Frais de dossier</v>
          </cell>
        </row>
        <row r="33">
          <cell r="A33" t="str">
            <v>27- Bonus de signature/Droits de cession</v>
          </cell>
        </row>
        <row r="34">
          <cell r="A34" t="str">
            <v>28- Prime de découverte/prime de production</v>
          </cell>
        </row>
        <row r="35">
          <cell r="A35" t="str">
            <v>29- Frais de prestation BUNEE</v>
          </cell>
        </row>
        <row r="36">
          <cell r="A36" t="str">
            <v>30- Autres flux de paiements significatifs</v>
          </cell>
        </row>
        <row r="37">
          <cell r="A37" t="str">
            <v>31- Taxes payés directement aux collectivités (Taxes Communales)</v>
          </cell>
        </row>
        <row r="38">
          <cell r="A38" t="str">
            <v>32- Versements au fonds de réhabilitation pour l'environnement</v>
          </cell>
        </row>
        <row r="39">
          <cell r="A39" t="str">
            <v>33- Paiements sociaux obligatoires</v>
          </cell>
        </row>
        <row r="40">
          <cell r="A40" t="str">
            <v xml:space="preserve">34- Paiements sociaux volontaires </v>
          </cell>
        </row>
        <row r="41">
          <cell r="A41" t="str">
            <v xml:space="preserve">35- Transferts au titre de la Taxe superficiaire </v>
          </cell>
        </row>
        <row r="42">
          <cell r="A42" t="str">
            <v xml:space="preserve">36- Transferts au titre de la Taxe superficiaire </v>
          </cell>
        </row>
        <row r="43">
          <cell r="A43" t="str">
            <v>37- Transferts au titre des recettes du BUNEE</v>
          </cell>
        </row>
        <row r="44">
          <cell r="A44" t="str">
            <v xml:space="preserve">38- Transferts au titre des recettes Douanières </v>
          </cell>
        </row>
        <row r="45">
          <cell r="A45" t="str">
            <v>39- Autres recettes transférées</v>
          </cell>
        </row>
        <row r="46">
          <cell r="A46" t="str">
            <v>40- Total budget de l'engagement/travaux</v>
          </cell>
        </row>
        <row r="47">
          <cell r="A47" t="str">
            <v>41- Valeur des engagements/travaux encourus du 1/1/2014 au 31/12/2014</v>
          </cell>
        </row>
        <row r="52">
          <cell r="A52" t="str">
            <v>Taxes payées non reportées</v>
          </cell>
        </row>
        <row r="53">
          <cell r="A53" t="str">
            <v>Taxes payées hors période de réconciliation</v>
          </cell>
        </row>
        <row r="54">
          <cell r="A54" t="str">
            <v>Taxes hors périmètre de réconciliation</v>
          </cell>
        </row>
        <row r="55">
          <cell r="A55" t="str">
            <v>Erreur de reporting (montant et détail)</v>
          </cell>
        </row>
        <row r="56">
          <cell r="A56" t="str">
            <v>Taxes reportées non payées</v>
          </cell>
        </row>
        <row r="57">
          <cell r="A57" t="str">
            <v>Montant doublement déclaré</v>
          </cell>
        </row>
        <row r="58">
          <cell r="A58" t="str">
            <v>Erreur de classification</v>
          </cell>
        </row>
        <row r="59">
          <cell r="A59" t="str">
            <v>Taxes payées sous un autre UFI</v>
          </cell>
        </row>
        <row r="60">
          <cell r="A60" t="str">
            <v>Erreur de classification sur des flux non réconciliable</v>
          </cell>
        </row>
        <row r="64">
          <cell r="A64" t="str">
            <v>Taxes non reportés par l'Etat</v>
          </cell>
        </row>
        <row r="65">
          <cell r="A65" t="str">
            <v>Montant doublement déclaré</v>
          </cell>
        </row>
        <row r="66">
          <cell r="A66" t="str">
            <v>Taxes perçues hors de la période de réconciliation</v>
          </cell>
        </row>
        <row r="67">
          <cell r="A67" t="str">
            <v>Erreur de reporting (montant et détail)</v>
          </cell>
        </row>
        <row r="68">
          <cell r="A68" t="str">
            <v>Taxe reporté par l'Etat non réellement encaissée</v>
          </cell>
        </row>
        <row r="69">
          <cell r="A69" t="str">
            <v>Erreur de classification</v>
          </cell>
        </row>
        <row r="70">
          <cell r="A70" t="str">
            <v>Taxes reportés par l'Etat qui concerne un autre IFU</v>
          </cell>
        </row>
        <row r="71">
          <cell r="A71" t="str">
            <v>Taxes perçues hors Du champs de réconciliation</v>
          </cell>
        </row>
        <row r="75">
          <cell r="A75" t="str">
            <v>FD non soumis par la Société</v>
          </cell>
        </row>
        <row r="76">
          <cell r="A76" t="str">
            <v>FD non soumis par l'Etat</v>
          </cell>
        </row>
        <row r="77">
          <cell r="A77" t="str">
            <v>Taxes reportées par l'Entreprise Extractive non confirmées par l'Etat</v>
          </cell>
        </row>
        <row r="78">
          <cell r="A78" t="str">
            <v>Taxes reportées par l'Etat non confirmées par l'entreprise extractive</v>
          </cell>
        </row>
        <row r="79">
          <cell r="A79" t="str">
            <v xml:space="preserve">Détail non soumis par l'Entreprise Extractive </v>
          </cell>
        </row>
        <row r="80">
          <cell r="A80" t="str">
            <v>Détail non soumis par l'Etat</v>
          </cell>
        </row>
        <row r="81">
          <cell r="A81" t="str">
            <v>Taxes non reportées par l'Entreprise Extractive</v>
          </cell>
        </row>
        <row r="82">
          <cell r="A82" t="str">
            <v>Taxes non reportées par l'Etat</v>
          </cell>
        </row>
        <row r="83">
          <cell r="A83" t="str">
            <v>Taxes reportées par l'Etat et l'entreprise extractive mais des rubriques différentes</v>
          </cell>
        </row>
        <row r="84">
          <cell r="A84" t="str">
            <v>Pièces justificatives et explications non soumises par la DGI</v>
          </cell>
        </row>
        <row r="85">
          <cell r="A85" t="str">
            <v>Déclaration en douane non reconnu par la société</v>
          </cell>
        </row>
        <row r="86">
          <cell r="A86" t="str">
            <v>Non significatif &lt; 500 000 FCFA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9">
          <cell r="E49">
            <v>136345891282</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dentification sheet"/>
      <sheetName val="b. Reporting template"/>
      <sheetName val="c. Payment flow details"/>
      <sheetName val="d. Social payment details"/>
      <sheetName val="e. Production details"/>
      <sheetName val="f. Export details"/>
      <sheetName val="MEM"/>
      <sheetName val="TPDC"/>
      <sheetName val="WITHHOLDING TAX"/>
      <sheetName val="PAYE"/>
      <sheetName val="SDL"/>
      <sheetName val="STAMP DUTY"/>
      <sheetName val="NSSF"/>
      <sheetName val="PPF"/>
      <sheetName val="CSR"/>
      <sheetName val="Feuil1"/>
    </sheetNames>
    <sheetDataSet>
      <sheetData sheetId="0"/>
      <sheetData sheetId="1"/>
      <sheetData sheetId="2"/>
      <sheetData sheetId="3"/>
      <sheetData sheetId="4"/>
      <sheetData sheetId="5"/>
      <sheetData sheetId="6">
        <row r="2">
          <cell r="E2">
            <v>51756800</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ies"/>
      <sheetName val="Govt Ag"/>
      <sheetName val="Documents"/>
      <sheetName val="Lists"/>
      <sheetName val="Minerals &amp; Products"/>
      <sheetName val="Taxes"/>
      <sheetName val="BF EITI reports"/>
      <sheetName val="C (1)"/>
      <sheetName val="C (2)"/>
      <sheetName val="C (3)"/>
      <sheetName val="C (4)"/>
      <sheetName val="C (5)"/>
      <sheetName val="Feuil3"/>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Results"/>
      <sheetName val="Certification"/>
      <sheetName val="Feuil2"/>
      <sheetName val="Fiabilité"/>
      <sheetName val="l'ETat (VGK)"/>
      <sheetName val="Unrec diff Tax vs Comp"/>
      <sheetName val="Results (H TVA)"/>
      <sheetName val="tva"/>
      <sheetName val="Feuil11"/>
      <sheetName val="Reporting by Comp"/>
      <sheetName val="Reporting by tax"/>
      <sheetName val="T1- Revenu secteur extractif"/>
      <sheetName val="Feuil1"/>
      <sheetName val="Analyse par taxe"/>
      <sheetName val="Analyse par société"/>
      <sheetName val="Tab synthèse part 6"/>
      <sheetName val="Analyse par régie"/>
      <sheetName val="Ajust par Comp (Gov)"/>
      <sheetName val="Ajust par Taxe (Gov)"/>
      <sheetName val="Total Ajust (Gov)"/>
      <sheetName val="Ajust par Comp (C)"/>
      <sheetName val="Ajust par Taxe (C)"/>
      <sheetName val="Total Ajust (Comp)"/>
      <sheetName val="Unrec diff Tax"/>
      <sheetName val="Unrec diff Comp"/>
      <sheetName val="FRE"/>
      <sheetName val="APS + Paie Soc"/>
      <sheetName val="Synthése PAI SOCI"/>
      <sheetName val="Unilatérales Synth + tax"/>
      <sheetName val="Décl Uni"/>
      <sheetName val="DU Flux"/>
      <sheetName val="Production"/>
      <sheetName val="Export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4">
          <cell r="B4" t="str">
            <v>Droits de Douane et taxes assimilées</v>
          </cell>
        </row>
      </sheetData>
      <sheetData sheetId="43"/>
      <sheetData sheetId="44"/>
      <sheetData sheetId="45"/>
      <sheetData sheetId="46"/>
      <sheetData sheetId="47"/>
      <sheetData sheetId="48"/>
      <sheetData sheetId="49"/>
      <sheetData sheetId="50">
        <row r="2">
          <cell r="B2" t="str">
            <v>Droits de Douane et taxes assimilées</v>
          </cell>
        </row>
      </sheetData>
      <sheetData sheetId="51"/>
      <sheetData sheetId="52">
        <row r="3">
          <cell r="B3" t="str">
            <v xml:space="preserve">BISSA GOLD </v>
          </cell>
          <cell r="C3" t="str">
            <v>En production</v>
          </cell>
          <cell r="D3" t="str">
            <v>Or</v>
          </cell>
        </row>
        <row r="4">
          <cell r="B4" t="str">
            <v xml:space="preserve">IAMGOLD ESSAKANE-SA </v>
          </cell>
          <cell r="C4" t="str">
            <v>En production</v>
          </cell>
          <cell r="D4" t="str">
            <v>Or</v>
          </cell>
        </row>
        <row r="5">
          <cell r="B5" t="str">
            <v xml:space="preserve">SEMAFO BURKINA FASO </v>
          </cell>
          <cell r="C5" t="str">
            <v>En production</v>
          </cell>
          <cell r="D5" t="str">
            <v>Or</v>
          </cell>
        </row>
        <row r="6">
          <cell r="B6" t="str">
            <v xml:space="preserve">SOCIETE DES MINES DE TAPARKO </v>
          </cell>
          <cell r="C6" t="str">
            <v>En production</v>
          </cell>
          <cell r="D6" t="str">
            <v>Or</v>
          </cell>
        </row>
        <row r="7">
          <cell r="B7" t="str">
            <v xml:space="preserve">BURKINA MINING COMPANY SA </v>
          </cell>
          <cell r="C7" t="str">
            <v>En production</v>
          </cell>
          <cell r="D7" t="str">
            <v>Or</v>
          </cell>
        </row>
        <row r="8">
          <cell r="B8" t="str">
            <v xml:space="preserve">NANTOU MINING BURKINA FASO </v>
          </cell>
          <cell r="C8" t="str">
            <v>En production</v>
          </cell>
          <cell r="D8" t="str">
            <v>Zinc</v>
          </cell>
        </row>
        <row r="9">
          <cell r="B9" t="str">
            <v xml:space="preserve">RIVERSTONE KARMA SA </v>
          </cell>
          <cell r="C9" t="str">
            <v>En construction</v>
          </cell>
          <cell r="D9" t="str">
            <v>Or</v>
          </cell>
        </row>
        <row r="10">
          <cell r="B10" t="str">
            <v xml:space="preserve">SOCIETE DES MINES DE BELAHOURO </v>
          </cell>
          <cell r="C10" t="str">
            <v>En production</v>
          </cell>
          <cell r="D10" t="str">
            <v>Or</v>
          </cell>
        </row>
        <row r="11">
          <cell r="B11" t="str">
            <v xml:space="preserve">BIRIMIAN RESOURCES </v>
          </cell>
          <cell r="C11" t="str">
            <v>En recherche</v>
          </cell>
          <cell r="D11" t="str">
            <v>Or</v>
          </cell>
        </row>
        <row r="12">
          <cell r="B12" t="str">
            <v xml:space="preserve">GRYPHON MINERALS BURKINA FASO </v>
          </cell>
          <cell r="C12" t="str">
            <v>En recherche</v>
          </cell>
          <cell r="D12" t="str">
            <v>Or</v>
          </cell>
        </row>
        <row r="13">
          <cell r="B13" t="str">
            <v>GRYPHON SA (*)</v>
          </cell>
          <cell r="C13" t="str">
            <v>En construction</v>
          </cell>
          <cell r="D13" t="str">
            <v>Or</v>
          </cell>
        </row>
        <row r="14">
          <cell r="B14" t="str">
            <v>KONKERA (*)</v>
          </cell>
          <cell r="C14" t="str">
            <v>En construction</v>
          </cell>
          <cell r="D14" t="str">
            <v>Or</v>
          </cell>
        </row>
        <row r="15">
          <cell r="B15" t="str">
            <v xml:space="preserve">MANA MINERAL SA </v>
          </cell>
          <cell r="C15" t="str">
            <v>En recherche</v>
          </cell>
          <cell r="D15" t="str">
            <v>Or</v>
          </cell>
        </row>
        <row r="16">
          <cell r="B16" t="str">
            <v xml:space="preserve">OREZONE.INC SARL </v>
          </cell>
          <cell r="C16" t="str">
            <v>En recherche</v>
          </cell>
          <cell r="D16" t="str">
            <v>Or</v>
          </cell>
        </row>
        <row r="17">
          <cell r="B17" t="str">
            <v xml:space="preserve">RIVERSTONE RESOURCES INC </v>
          </cell>
          <cell r="C17" t="str">
            <v>En recherche</v>
          </cell>
          <cell r="D17" t="str">
            <v>Or</v>
          </cell>
        </row>
        <row r="18">
          <cell r="B18" t="str">
            <v xml:space="preserve">ROXGOLD BURKINA FASO </v>
          </cell>
          <cell r="C18" t="str">
            <v>En recherche</v>
          </cell>
          <cell r="D18" t="str">
            <v>Or</v>
          </cell>
        </row>
        <row r="19">
          <cell r="B19" t="str">
            <v>ROXGOLD SANU (*)</v>
          </cell>
          <cell r="C19" t="str">
            <v>En recherche</v>
          </cell>
          <cell r="D19" t="str">
            <v>Or</v>
          </cell>
        </row>
        <row r="20">
          <cell r="B20" t="str">
            <v xml:space="preserve">GOLDBELT RESOURCES </v>
          </cell>
          <cell r="C20" t="str">
            <v>En recherche</v>
          </cell>
          <cell r="D20" t="str">
            <v>Or</v>
          </cell>
        </row>
        <row r="21">
          <cell r="B21" t="str">
            <v xml:space="preserve">HIGH RIVER GOLD MINES WA LTD </v>
          </cell>
          <cell r="C21" t="str">
            <v>En recherche</v>
          </cell>
          <cell r="D21" t="str">
            <v>Or</v>
          </cell>
        </row>
        <row r="22">
          <cell r="B22" t="str">
            <v>HOUNDE GOLD OPERATION (*)</v>
          </cell>
          <cell r="C22" t="str">
            <v>En construction</v>
          </cell>
          <cell r="D22" t="str">
            <v>Or</v>
          </cell>
        </row>
        <row r="23">
          <cell r="B23" t="str">
            <v xml:space="preserve">JILBEY BURKINA SARL </v>
          </cell>
          <cell r="C23" t="str">
            <v>En recherche</v>
          </cell>
          <cell r="D23" t="str">
            <v>Or</v>
          </cell>
        </row>
        <row r="24">
          <cell r="B24" t="str">
            <v xml:space="preserve">KIAKA GOLD </v>
          </cell>
          <cell r="C24" t="str">
            <v>En recherche</v>
          </cell>
          <cell r="D24" t="str">
            <v>Or</v>
          </cell>
        </row>
        <row r="25">
          <cell r="B25" t="str">
            <v>STREMCO SA / KOMET (****)</v>
          </cell>
          <cell r="C25" t="str">
            <v>NC</v>
          </cell>
          <cell r="D25" t="str">
            <v>Or</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tie-bf.gov.bf/spip.php?rubrique13" TargetMode="External"/><Relationship Id="rId1" Type="http://schemas.openxmlformats.org/officeDocument/2006/relationships/hyperlink" Target="mailto:Karim.Lourimi@moorestephen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6"/>
  <sheetViews>
    <sheetView showGridLines="0" showRowColHeaders="0" zoomScaleNormal="100" zoomScalePageLayoutView="150" workbookViewId="0">
      <selection activeCell="N21" sqref="N21"/>
    </sheetView>
  </sheetViews>
  <sheetFormatPr baseColWidth="10" defaultColWidth="3.5" defaultRowHeight="24" customHeight="1"/>
  <cols>
    <col min="1" max="1" width="3.5" style="25"/>
    <col min="2" max="2" width="3.5" style="25" customWidth="1"/>
    <col min="3" max="16384" width="3.5" style="25"/>
  </cols>
  <sheetData>
    <row r="1" spans="2:25" ht="15.95" customHeight="1"/>
    <row r="2" spans="2:25" ht="21">
      <c r="B2" s="48" t="s">
        <v>107</v>
      </c>
      <c r="C2" s="31"/>
      <c r="D2" s="31"/>
      <c r="E2" s="31"/>
      <c r="F2" s="31"/>
      <c r="G2" s="31"/>
      <c r="H2" s="31"/>
      <c r="I2" s="31"/>
      <c r="J2" s="31"/>
      <c r="K2" s="31"/>
      <c r="L2" s="31"/>
      <c r="M2" s="31"/>
      <c r="N2" s="31"/>
      <c r="O2" s="31"/>
      <c r="P2" s="31"/>
      <c r="Q2" s="31"/>
      <c r="R2" s="31"/>
      <c r="S2" s="21"/>
      <c r="T2" s="21"/>
      <c r="U2" s="21"/>
      <c r="V2" s="21"/>
      <c r="W2" s="21"/>
      <c r="X2" s="21"/>
      <c r="Y2" s="21"/>
    </row>
    <row r="3" spans="2:25" ht="15.95" customHeight="1">
      <c r="B3" s="49" t="s">
        <v>183</v>
      </c>
      <c r="C3" s="26"/>
      <c r="D3" s="26"/>
      <c r="E3" s="26"/>
      <c r="F3" s="26"/>
      <c r="G3" s="26"/>
      <c r="H3" s="26"/>
      <c r="I3" s="26"/>
      <c r="J3" s="23"/>
      <c r="K3" s="23"/>
      <c r="L3" s="23"/>
      <c r="M3" s="23"/>
      <c r="N3" s="23"/>
      <c r="O3" s="23"/>
      <c r="P3" s="23"/>
      <c r="Q3" s="23"/>
      <c r="R3" s="23"/>
      <c r="S3" s="23"/>
      <c r="T3" s="23"/>
      <c r="U3" s="23"/>
      <c r="V3" s="23"/>
      <c r="W3" s="23"/>
      <c r="X3" s="23"/>
      <c r="Y3" s="23"/>
    </row>
    <row r="4" spans="2:25" ht="15.95" customHeight="1">
      <c r="B4" s="22"/>
      <c r="C4" s="23"/>
      <c r="D4" s="23"/>
      <c r="E4" s="23"/>
      <c r="F4" s="23"/>
      <c r="G4" s="23"/>
      <c r="H4" s="23"/>
      <c r="I4" s="23"/>
      <c r="J4" s="23"/>
      <c r="K4" s="23"/>
      <c r="L4" s="23"/>
      <c r="M4" s="23"/>
      <c r="N4" s="23"/>
      <c r="O4" s="23"/>
      <c r="P4" s="23"/>
      <c r="Q4" s="23"/>
      <c r="R4" s="23"/>
      <c r="S4" s="23"/>
      <c r="T4" s="23"/>
      <c r="U4" s="23"/>
      <c r="V4" s="23"/>
      <c r="W4" s="23"/>
      <c r="X4" s="23"/>
      <c r="Y4" s="23"/>
    </row>
    <row r="5" spans="2:25" ht="15.95" customHeight="1">
      <c r="B5" s="50" t="s">
        <v>108</v>
      </c>
      <c r="C5" s="23"/>
      <c r="D5" s="23"/>
      <c r="E5" s="23"/>
      <c r="F5" s="23"/>
      <c r="G5" s="23"/>
      <c r="H5" s="23"/>
      <c r="I5" s="23"/>
      <c r="J5" s="23"/>
      <c r="K5" s="23"/>
      <c r="L5" s="23"/>
      <c r="M5" s="23"/>
      <c r="N5" s="23"/>
      <c r="O5" s="23"/>
      <c r="P5" s="23"/>
      <c r="Q5" s="23"/>
      <c r="R5" s="23"/>
      <c r="S5" s="23"/>
      <c r="T5" s="23"/>
      <c r="U5" s="23"/>
      <c r="V5" s="23"/>
      <c r="W5" s="23"/>
      <c r="X5" s="23"/>
      <c r="Y5" s="23"/>
    </row>
    <row r="6" spans="2:25" ht="15.95" customHeight="1">
      <c r="B6" s="22"/>
      <c r="C6" s="22"/>
      <c r="D6" s="22"/>
      <c r="E6" s="22"/>
      <c r="F6" s="22"/>
      <c r="G6" s="22"/>
      <c r="H6" s="22"/>
      <c r="I6" s="22"/>
      <c r="J6" s="22"/>
      <c r="K6" s="22"/>
      <c r="L6" s="22"/>
      <c r="M6" s="22"/>
      <c r="N6" s="22"/>
      <c r="O6" s="22"/>
      <c r="P6" s="22"/>
      <c r="Q6" s="22"/>
      <c r="R6" s="22"/>
      <c r="S6" s="22"/>
      <c r="T6" s="22"/>
      <c r="U6" s="22"/>
      <c r="V6" s="22"/>
      <c r="W6" s="22"/>
      <c r="X6" s="22"/>
      <c r="Y6" s="22"/>
    </row>
    <row r="7" spans="2:25" ht="15.95" customHeight="1">
      <c r="B7" s="44" t="s">
        <v>109</v>
      </c>
      <c r="C7" s="26"/>
      <c r="D7" s="26"/>
      <c r="E7" s="26"/>
      <c r="F7" s="26"/>
      <c r="G7" s="26"/>
      <c r="H7" s="26"/>
      <c r="I7" s="26"/>
      <c r="J7" s="26"/>
      <c r="K7" s="26"/>
      <c r="L7" s="26"/>
      <c r="M7" s="26"/>
      <c r="N7" s="26"/>
      <c r="O7" s="26"/>
      <c r="P7" s="26"/>
      <c r="Q7" s="26"/>
      <c r="R7" s="26"/>
      <c r="S7" s="26"/>
      <c r="T7" s="26"/>
      <c r="U7" s="26"/>
      <c r="V7" s="26"/>
      <c r="W7" s="26"/>
      <c r="X7" s="26"/>
      <c r="Y7" s="26"/>
    </row>
    <row r="8" spans="2:25" ht="15.95" customHeight="1">
      <c r="B8" s="26"/>
      <c r="C8" s="26"/>
      <c r="D8" s="26"/>
      <c r="E8" s="26"/>
      <c r="F8" s="26"/>
      <c r="G8" s="26"/>
      <c r="H8" s="26"/>
      <c r="I8" s="26"/>
      <c r="J8" s="26"/>
      <c r="K8" s="26"/>
      <c r="L8" s="26"/>
      <c r="M8" s="26"/>
      <c r="N8" s="26"/>
      <c r="O8" s="26"/>
      <c r="P8" s="26"/>
      <c r="Q8" s="26"/>
      <c r="R8" s="26"/>
      <c r="S8" s="26"/>
      <c r="T8" s="26"/>
      <c r="U8" s="26"/>
      <c r="V8" s="26"/>
      <c r="W8" s="26"/>
      <c r="X8" s="26"/>
      <c r="Y8" s="26"/>
    </row>
    <row r="9" spans="2:25" ht="15.95" customHeight="1">
      <c r="B9" s="50" t="s">
        <v>184</v>
      </c>
      <c r="C9" s="27"/>
      <c r="D9" s="27"/>
      <c r="E9" s="27"/>
      <c r="F9" s="27"/>
      <c r="G9" s="27"/>
      <c r="H9" s="27"/>
      <c r="I9" s="27"/>
      <c r="J9" s="27"/>
      <c r="K9" s="27"/>
      <c r="L9" s="27"/>
      <c r="M9" s="27"/>
      <c r="N9" s="27"/>
      <c r="O9" s="27"/>
      <c r="P9" s="27"/>
      <c r="Q9" s="27"/>
      <c r="R9" s="27"/>
      <c r="S9" s="27"/>
      <c r="T9" s="27"/>
      <c r="U9" s="27"/>
      <c r="V9" s="27"/>
      <c r="W9" s="27"/>
      <c r="X9" s="27"/>
      <c r="Y9" s="27"/>
    </row>
    <row r="10" spans="2:25" ht="15.95" customHeight="1">
      <c r="B10" s="50" t="s">
        <v>41</v>
      </c>
      <c r="C10" s="27"/>
      <c r="D10" s="27"/>
      <c r="E10" s="27"/>
      <c r="F10" s="27"/>
      <c r="G10" s="27"/>
      <c r="H10" s="27"/>
      <c r="I10" s="27"/>
      <c r="J10" s="27"/>
      <c r="K10" s="27"/>
      <c r="L10" s="27"/>
      <c r="M10" s="27"/>
      <c r="N10" s="27"/>
      <c r="O10" s="27"/>
      <c r="P10" s="27"/>
      <c r="Q10" s="27"/>
      <c r="R10" s="27"/>
      <c r="S10" s="27"/>
      <c r="T10" s="27"/>
      <c r="U10" s="27"/>
      <c r="V10" s="27"/>
      <c r="W10" s="27"/>
      <c r="X10" s="27"/>
      <c r="Y10" s="27"/>
    </row>
    <row r="11" spans="2:25" ht="15.95" customHeight="1">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2:25" ht="15.95" customHeight="1">
      <c r="B12" s="46" t="s">
        <v>133</v>
      </c>
      <c r="C12" s="45"/>
      <c r="D12" s="45"/>
      <c r="E12" s="27"/>
      <c r="F12" s="27"/>
      <c r="G12" s="27"/>
      <c r="H12" s="27"/>
      <c r="I12" s="27"/>
      <c r="J12" s="27"/>
      <c r="K12" s="27"/>
      <c r="L12" s="27"/>
      <c r="M12" s="27"/>
      <c r="N12" s="27"/>
      <c r="O12" s="27"/>
      <c r="P12" s="27"/>
      <c r="Q12" s="27"/>
      <c r="R12" s="27"/>
      <c r="S12" s="27"/>
      <c r="T12" s="27"/>
      <c r="U12" s="27"/>
      <c r="V12" s="27"/>
      <c r="W12" s="27"/>
      <c r="X12" s="27"/>
      <c r="Y12" s="27"/>
    </row>
    <row r="13" spans="2:25" ht="15.95" customHeight="1">
      <c r="B13" s="50" t="s">
        <v>131</v>
      </c>
      <c r="C13" s="27"/>
      <c r="D13" s="27"/>
      <c r="E13" s="27"/>
      <c r="F13" s="27"/>
      <c r="G13" s="27"/>
      <c r="H13" s="27"/>
      <c r="I13" s="27"/>
      <c r="J13" s="27"/>
      <c r="K13" s="27"/>
      <c r="L13" s="27"/>
      <c r="M13" s="27"/>
      <c r="N13" s="27"/>
      <c r="O13" s="27"/>
      <c r="P13" s="27"/>
      <c r="Q13" s="27"/>
      <c r="R13" s="27"/>
      <c r="S13" s="27"/>
      <c r="T13" s="27"/>
      <c r="U13" s="27"/>
      <c r="V13" s="27"/>
      <c r="W13" s="27"/>
      <c r="X13" s="27"/>
      <c r="Y13" s="27"/>
    </row>
    <row r="14" spans="2:25" ht="15.95" customHeight="1">
      <c r="B14" s="50" t="s">
        <v>132</v>
      </c>
      <c r="C14" s="27"/>
      <c r="D14" s="27"/>
      <c r="E14" s="27"/>
      <c r="F14" s="27"/>
      <c r="G14" s="27"/>
      <c r="H14" s="27"/>
      <c r="I14" s="27"/>
      <c r="J14" s="27"/>
      <c r="K14" s="27"/>
      <c r="L14" s="27"/>
      <c r="M14" s="27"/>
      <c r="N14" s="27"/>
      <c r="O14" s="27"/>
      <c r="P14" s="27"/>
      <c r="Q14" s="27"/>
      <c r="R14" s="27"/>
      <c r="S14" s="27"/>
      <c r="T14" s="27"/>
      <c r="U14" s="27"/>
      <c r="V14" s="27"/>
      <c r="W14" s="27"/>
      <c r="X14" s="27"/>
      <c r="Y14" s="27"/>
    </row>
    <row r="15" spans="2:25" ht="15.95" customHeight="1">
      <c r="B15" s="50" t="s">
        <v>137</v>
      </c>
      <c r="C15" s="27"/>
      <c r="D15" s="27"/>
      <c r="E15" s="27"/>
      <c r="F15" s="27"/>
      <c r="G15" s="27"/>
      <c r="H15" s="27"/>
      <c r="I15" s="27"/>
      <c r="J15" s="27"/>
      <c r="K15" s="27"/>
      <c r="L15" s="27"/>
      <c r="M15" s="27"/>
      <c r="N15" s="27"/>
      <c r="O15" s="27"/>
      <c r="P15" s="27"/>
      <c r="Q15" s="27"/>
      <c r="R15" s="27"/>
      <c r="S15" s="27"/>
      <c r="T15" s="27"/>
      <c r="U15" s="27"/>
      <c r="V15" s="27"/>
      <c r="W15" s="27"/>
      <c r="X15" s="27"/>
      <c r="Y15" s="27"/>
    </row>
    <row r="16" spans="2:25" ht="15.95" customHeight="1">
      <c r="B16" s="27"/>
      <c r="C16" s="27"/>
      <c r="D16" s="27"/>
      <c r="E16" s="27"/>
      <c r="F16" s="27"/>
      <c r="G16" s="27"/>
      <c r="H16" s="27"/>
      <c r="I16" s="27"/>
      <c r="J16" s="27"/>
      <c r="K16" s="27"/>
      <c r="L16" s="27"/>
      <c r="M16" s="27"/>
      <c r="N16" s="27"/>
      <c r="O16" s="27"/>
      <c r="P16" s="27"/>
      <c r="Q16" s="27"/>
      <c r="R16" s="27"/>
      <c r="S16" s="27"/>
      <c r="T16" s="27"/>
      <c r="U16" s="27"/>
      <c r="V16" s="27"/>
      <c r="W16" s="27"/>
      <c r="X16" s="27"/>
      <c r="Y16" s="27"/>
    </row>
    <row r="17" spans="2:25" ht="15.95" customHeight="1">
      <c r="B17" s="47" t="s">
        <v>42</v>
      </c>
      <c r="C17" s="28"/>
      <c r="D17" s="28"/>
      <c r="E17" s="28"/>
      <c r="F17" s="28"/>
      <c r="G17" s="28"/>
      <c r="H17" s="28"/>
      <c r="I17" s="28"/>
      <c r="J17" s="28"/>
      <c r="K17" s="28"/>
      <c r="L17" s="28"/>
      <c r="M17" s="28"/>
      <c r="N17" s="28"/>
      <c r="O17" s="28"/>
      <c r="P17" s="28"/>
      <c r="Q17" s="28"/>
      <c r="R17" s="28"/>
      <c r="S17" s="28"/>
      <c r="T17" s="28"/>
      <c r="U17" s="28"/>
      <c r="V17" s="28"/>
      <c r="W17" s="28"/>
      <c r="X17" s="28"/>
      <c r="Y17" s="28"/>
    </row>
    <row r="18" spans="2:25" ht="15.95" customHeight="1">
      <c r="B18" s="51" t="s">
        <v>43</v>
      </c>
      <c r="C18" s="51"/>
      <c r="D18" s="51"/>
      <c r="E18" s="51"/>
      <c r="F18" s="51"/>
      <c r="G18" s="51"/>
      <c r="H18" s="51"/>
      <c r="I18" s="51"/>
      <c r="J18" s="51"/>
      <c r="K18" s="51"/>
      <c r="L18" s="51"/>
      <c r="M18" s="51"/>
      <c r="N18" s="51"/>
      <c r="O18" s="51"/>
      <c r="P18" s="51"/>
      <c r="Q18" s="51"/>
      <c r="R18" s="24"/>
      <c r="S18" s="24"/>
      <c r="T18" s="24"/>
      <c r="U18" s="24"/>
      <c r="V18" s="24"/>
      <c r="W18" s="24"/>
      <c r="X18" s="24"/>
      <c r="Y18" s="24"/>
    </row>
    <row r="19" spans="2:25" ht="15.95" customHeight="1">
      <c r="B19" s="29"/>
      <c r="C19" s="29"/>
      <c r="D19" s="29"/>
      <c r="E19" s="29"/>
      <c r="F19" s="29"/>
      <c r="G19" s="29"/>
      <c r="H19" s="29"/>
      <c r="I19" s="29"/>
      <c r="J19" s="29"/>
      <c r="K19" s="30"/>
      <c r="L19" s="30"/>
      <c r="M19" s="30"/>
      <c r="N19" s="30"/>
      <c r="O19" s="30"/>
      <c r="P19" s="30"/>
      <c r="Q19" s="30"/>
      <c r="R19" s="30"/>
      <c r="S19" s="30"/>
      <c r="T19" s="30"/>
      <c r="U19" s="30"/>
      <c r="V19" s="30"/>
      <c r="W19" s="30"/>
      <c r="X19" s="30"/>
      <c r="Y19" s="30"/>
    </row>
    <row r="20" spans="2:25" ht="15.95" customHeight="1">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2:25" ht="15.95" customHeight="1">
      <c r="B21" s="27" t="s">
        <v>173</v>
      </c>
      <c r="C21" s="27"/>
      <c r="D21" s="27"/>
      <c r="E21" s="27"/>
      <c r="F21" s="27"/>
      <c r="G21" s="27"/>
      <c r="H21" s="27"/>
      <c r="I21" s="27"/>
      <c r="J21" s="27"/>
      <c r="K21" s="27"/>
      <c r="L21" s="27"/>
      <c r="M21" s="27"/>
      <c r="N21" s="27"/>
      <c r="O21" s="27"/>
      <c r="P21" s="27"/>
      <c r="Q21" s="27"/>
      <c r="R21" s="27"/>
      <c r="S21" s="27"/>
      <c r="T21" s="27"/>
      <c r="U21" s="27"/>
      <c r="V21" s="27"/>
      <c r="W21" s="27"/>
      <c r="X21" s="27"/>
      <c r="Y21" s="27"/>
    </row>
    <row r="22" spans="2:25" ht="15.95" customHeight="1"/>
    <row r="23" spans="2:25" ht="12.75"/>
    <row r="24" spans="2:25" ht="12.75"/>
    <row r="25" spans="2:25" ht="12.75"/>
    <row r="26" spans="2:25" ht="12.75"/>
    <row r="27" spans="2:25" ht="12.75"/>
    <row r="28" spans="2:25" ht="12.75"/>
    <row r="29" spans="2:25" ht="12.75"/>
    <row r="30" spans="2:25" ht="12.75"/>
    <row r="31" spans="2:25" ht="12.75"/>
    <row r="32" spans="2:25" ht="12.75"/>
    <row r="33" ht="12.75"/>
    <row r="34" ht="12.75"/>
    <row r="35" ht="12.75"/>
    <row r="36" ht="12.75"/>
    <row r="37" ht="12.75"/>
    <row r="38" ht="12.75"/>
    <row r="39" ht="12.75"/>
    <row r="40" ht="12.75"/>
    <row r="41" ht="12.75"/>
    <row r="42" ht="12.75"/>
    <row r="43" ht="12.75"/>
    <row r="44" ht="12.75"/>
    <row r="45" ht="12.75"/>
    <row r="46" ht="12.75"/>
  </sheetData>
  <customSheetViews>
    <customSheetView guid="{219EA9BF-B677-D74C-A618-845A184D319B}" scale="150" showPageBreaks="1" showGridLines="0" showRowCol="0" topLeftCell="A3">
      <selection activeCell="B21" sqref="B21"/>
      <pageMargins left="0.7" right="0.7" top="0.75" bottom="0.75" header="0.3" footer="0.3"/>
      <pageSetup paperSize="9" orientation="portrait" horizontalDpi="4294967292" verticalDpi="4294967292"/>
    </customSheetView>
  </customSheetViews>
  <phoneticPr fontId="4" type="noConversion"/>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showGridLines="0" topLeftCell="A9" zoomScale="85" zoomScaleNormal="85" zoomScalePageLayoutView="150" workbookViewId="0">
      <selection activeCell="D22" sqref="D22"/>
    </sheetView>
  </sheetViews>
  <sheetFormatPr baseColWidth="10" defaultColWidth="3.5" defaultRowHeight="24" customHeight="1"/>
  <cols>
    <col min="1" max="1" width="7" style="1" customWidth="1"/>
    <col min="2" max="2" width="53.375" style="1" customWidth="1"/>
    <col min="3" max="3" width="40" style="1" customWidth="1"/>
    <col min="4" max="4" width="64.25" style="1" customWidth="1"/>
    <col min="5" max="5" width="27.25" style="2" customWidth="1"/>
    <col min="6" max="16384" width="3.5" style="1"/>
  </cols>
  <sheetData>
    <row r="1" spans="2:5" ht="15.95" customHeight="1"/>
    <row r="2" spans="2:5" ht="24.95" customHeight="1">
      <c r="B2" s="3" t="s">
        <v>44</v>
      </c>
    </row>
    <row r="3" spans="2:5" ht="15.95" customHeight="1">
      <c r="B3" s="20" t="s">
        <v>2</v>
      </c>
    </row>
    <row r="4" spans="2:5" ht="15.95" customHeight="1" thickBot="1">
      <c r="D4" s="32" t="s">
        <v>180</v>
      </c>
      <c r="E4" s="75" t="s">
        <v>196</v>
      </c>
    </row>
    <row r="5" spans="2:5" ht="15.95" customHeight="1" thickTop="1">
      <c r="B5" s="5" t="s">
        <v>45</v>
      </c>
      <c r="C5" s="13"/>
      <c r="D5" s="36" t="s">
        <v>197</v>
      </c>
      <c r="E5" s="76"/>
    </row>
    <row r="6" spans="2:5" ht="15.95" customHeight="1">
      <c r="B6" s="7" t="s">
        <v>134</v>
      </c>
      <c r="C6" s="5" t="s">
        <v>46</v>
      </c>
      <c r="D6" s="37">
        <v>42005</v>
      </c>
      <c r="E6" s="76"/>
    </row>
    <row r="7" spans="2:5" ht="15.95" customHeight="1">
      <c r="B7" s="6"/>
      <c r="C7" s="5" t="s">
        <v>47</v>
      </c>
      <c r="D7" s="37">
        <v>42369</v>
      </c>
      <c r="E7" s="76"/>
    </row>
    <row r="8" spans="2:5" ht="15.95" customHeight="1">
      <c r="B8" s="5" t="s">
        <v>48</v>
      </c>
      <c r="C8" s="4"/>
      <c r="D8" s="38" t="s">
        <v>198</v>
      </c>
      <c r="E8" s="76"/>
    </row>
    <row r="9" spans="2:5" ht="15.95" customHeight="1">
      <c r="B9" s="5"/>
      <c r="C9" s="5"/>
      <c r="D9" s="37"/>
      <c r="E9" s="76"/>
    </row>
    <row r="10" spans="2:5" ht="15.95" customHeight="1">
      <c r="B10" s="5" t="s">
        <v>110</v>
      </c>
      <c r="C10" s="5"/>
      <c r="D10" s="95">
        <v>42821</v>
      </c>
      <c r="E10" s="76"/>
    </row>
    <row r="11" spans="2:5" ht="15.95" customHeight="1">
      <c r="B11" s="7" t="s">
        <v>114</v>
      </c>
      <c r="C11" s="5" t="s">
        <v>135</v>
      </c>
      <c r="D11" s="38" t="s">
        <v>200</v>
      </c>
      <c r="E11" s="76"/>
    </row>
    <row r="12" spans="2:5" ht="15.95" customHeight="1">
      <c r="B12" s="16" t="s">
        <v>49</v>
      </c>
      <c r="C12" s="5" t="s">
        <v>136</v>
      </c>
      <c r="D12" s="38" t="s">
        <v>200</v>
      </c>
      <c r="E12" s="76"/>
    </row>
    <row r="13" spans="2:5" ht="15.95" customHeight="1">
      <c r="B13" s="8"/>
      <c r="C13" s="5" t="s">
        <v>111</v>
      </c>
      <c r="D13" s="38" t="s">
        <v>199</v>
      </c>
      <c r="E13" s="76"/>
    </row>
    <row r="14" spans="2:5" ht="15.95" customHeight="1">
      <c r="B14" s="8"/>
      <c r="C14" s="5" t="s">
        <v>50</v>
      </c>
      <c r="D14" s="39" t="s">
        <v>105</v>
      </c>
      <c r="E14" s="76"/>
    </row>
    <row r="15" spans="2:5" ht="15.95" customHeight="1">
      <c r="B15" s="5"/>
      <c r="C15" s="5"/>
      <c r="D15" s="38"/>
      <c r="E15" s="76"/>
    </row>
    <row r="16" spans="2:5" ht="21.75" customHeight="1">
      <c r="B16" s="7" t="s">
        <v>112</v>
      </c>
      <c r="C16" s="5" t="s">
        <v>1</v>
      </c>
      <c r="D16" s="170" t="s">
        <v>331</v>
      </c>
      <c r="E16" s="76"/>
    </row>
    <row r="17" spans="2:5" ht="15.95" customHeight="1">
      <c r="B17" s="16" t="s">
        <v>52</v>
      </c>
      <c r="C17" s="5" t="s">
        <v>185</v>
      </c>
      <c r="D17" s="82" t="s">
        <v>201</v>
      </c>
      <c r="E17" s="76"/>
    </row>
    <row r="18" spans="2:5" ht="15.95" customHeight="1">
      <c r="C18" s="5" t="s">
        <v>51</v>
      </c>
      <c r="D18" s="39" t="s">
        <v>0</v>
      </c>
      <c r="E18" s="76"/>
    </row>
    <row r="19" spans="2:5" ht="15.95" customHeight="1">
      <c r="B19" s="5" t="s">
        <v>113</v>
      </c>
      <c r="C19" s="5"/>
      <c r="D19" s="38">
        <v>6</v>
      </c>
      <c r="E19" s="76"/>
    </row>
    <row r="20" spans="2:5" ht="15.95" customHeight="1">
      <c r="B20" s="5" t="s">
        <v>53</v>
      </c>
      <c r="C20" s="5"/>
      <c r="D20" s="38">
        <v>23</v>
      </c>
      <c r="E20" s="76"/>
    </row>
    <row r="21" spans="2:5" ht="15.95" customHeight="1">
      <c r="B21" s="7" t="s">
        <v>54</v>
      </c>
      <c r="C21" s="5" t="s">
        <v>56</v>
      </c>
      <c r="D21" s="37" t="s">
        <v>204</v>
      </c>
      <c r="E21" s="76"/>
    </row>
    <row r="22" spans="2:5" ht="15.95" customHeight="1">
      <c r="B22" s="6"/>
      <c r="C22" s="5" t="s">
        <v>57</v>
      </c>
      <c r="D22" s="38">
        <v>591.15200000000004</v>
      </c>
      <c r="E22" s="76"/>
    </row>
    <row r="23" spans="2:5" ht="15.95" customHeight="1">
      <c r="B23" s="7" t="s">
        <v>55</v>
      </c>
      <c r="C23" s="5" t="s">
        <v>58</v>
      </c>
      <c r="D23" s="38" t="s">
        <v>199</v>
      </c>
      <c r="E23" s="76"/>
    </row>
    <row r="24" spans="2:5" ht="15.95" customHeight="1">
      <c r="B24" s="8"/>
      <c r="C24" s="5" t="s">
        <v>59</v>
      </c>
      <c r="D24" s="38" t="s">
        <v>199</v>
      </c>
      <c r="E24" s="76"/>
    </row>
    <row r="25" spans="2:5" ht="15.95" customHeight="1">
      <c r="B25" s="8"/>
      <c r="C25" s="5" t="s">
        <v>60</v>
      </c>
      <c r="D25" s="38" t="s">
        <v>201</v>
      </c>
      <c r="E25" s="76"/>
    </row>
    <row r="26" spans="2:5" ht="15.95" customHeight="1">
      <c r="B26" s="8"/>
      <c r="C26" s="5"/>
      <c r="D26" s="39" t="s">
        <v>105</v>
      </c>
      <c r="E26" s="76"/>
    </row>
    <row r="27" spans="2:5" ht="15.95" customHeight="1">
      <c r="B27" s="5" t="s">
        <v>61</v>
      </c>
      <c r="C27" s="5"/>
      <c r="D27" s="39" t="s">
        <v>105</v>
      </c>
      <c r="E27" s="76"/>
    </row>
    <row r="28" spans="2:5" ht="15.95" customHeight="1">
      <c r="B28" s="8" t="s">
        <v>141</v>
      </c>
      <c r="C28" s="5" t="s">
        <v>138</v>
      </c>
      <c r="D28" s="38" t="s">
        <v>202</v>
      </c>
      <c r="E28" s="76"/>
    </row>
    <row r="29" spans="2:5" ht="15.95" customHeight="1">
      <c r="B29" s="8"/>
      <c r="C29" s="5" t="s">
        <v>139</v>
      </c>
      <c r="D29" s="38" t="s">
        <v>198</v>
      </c>
      <c r="E29" s="76"/>
    </row>
    <row r="30" spans="2:5" ht="15.95" customHeight="1">
      <c r="B30" s="4"/>
      <c r="C30" s="5" t="s">
        <v>140</v>
      </c>
      <c r="D30" s="81" t="s">
        <v>203</v>
      </c>
      <c r="E30" s="76"/>
    </row>
    <row r="31" spans="2:5" ht="15.95" customHeight="1">
      <c r="B31" s="8"/>
      <c r="C31" s="8"/>
      <c r="D31" s="15"/>
    </row>
    <row r="32" spans="2:5" ht="15.95" customHeight="1">
      <c r="B32" s="8"/>
      <c r="C32" s="8"/>
      <c r="D32" s="15"/>
    </row>
    <row r="33" spans="5:5" ht="15.95" customHeight="1"/>
    <row r="34" spans="5:5" ht="15.95" customHeight="1">
      <c r="E34" s="1"/>
    </row>
    <row r="35" spans="5:5" ht="15.95" customHeight="1">
      <c r="E35" s="1"/>
    </row>
    <row r="36" spans="5:5" ht="15.95" customHeight="1">
      <c r="E36" s="1"/>
    </row>
    <row r="37" spans="5:5" ht="15.95" customHeight="1">
      <c r="E37" s="1"/>
    </row>
    <row r="38" spans="5:5" ht="15.95" customHeight="1">
      <c r="E38" s="1"/>
    </row>
    <row r="39" spans="5:5" ht="15.95" customHeight="1">
      <c r="E39" s="1"/>
    </row>
    <row r="40" spans="5:5" ht="15.95" customHeight="1"/>
  </sheetData>
  <customSheetViews>
    <customSheetView guid="{219EA9BF-B677-D74C-A618-845A184D319B}" scale="150" showGridLines="0">
      <selection activeCell="D4" sqref="D4"/>
      <pageMargins left="0.7" right="0.7" top="0.75" bottom="0.75" header="0.3" footer="0.3"/>
      <pageSetup paperSize="9" orientation="portrait" horizontalDpi="4294967292" verticalDpi="4294967292"/>
    </customSheetView>
  </customSheetViews>
  <dataValidations count="2">
    <dataValidation allowBlank="1" sqref="D9:D10 D6:D7 D21"/>
    <dataValidation type="list" showInputMessage="1" showErrorMessage="1" errorTitle="Unvalid entry" error="_x000a_Veuillez sélectionner l’une des options suivantes:_x000a__x000a_Oui_x000a_Non_x000a_Non applicable" promptTitle="Sélectionner l'une des options" prompt="_x000a_Oui_x000a_Non_x000a_Non applicable" sqref="D11:D13 D23:D25 D17">
      <formula1>"Oui,Non,Non applicable,&lt;sélectionner l'option&gt;"</formula1>
    </dataValidation>
  </dataValidations>
  <hyperlinks>
    <hyperlink ref="D30" r:id="rId1"/>
    <hyperlink ref="D16" r:id="rId2"/>
  </hyperlinks>
  <pageMargins left="0.75" right="0.75" top="1" bottom="1" header="0.5" footer="0.5"/>
  <pageSetup paperSize="9" orientation="portrait" horizontalDpi="4294967292" verticalDpi="4294967292"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9"/>
  <sheetViews>
    <sheetView showGridLines="0" topLeftCell="D46" zoomScaleNormal="100" workbookViewId="0">
      <selection activeCell="E60" sqref="E60"/>
    </sheetView>
  </sheetViews>
  <sheetFormatPr baseColWidth="10" defaultColWidth="3.5" defaultRowHeight="24" customHeight="1"/>
  <cols>
    <col min="1" max="1" width="3.5" style="1"/>
    <col min="2" max="2" width="63.125" style="1" customWidth="1"/>
    <col min="3" max="3" width="69.625" style="1" customWidth="1"/>
    <col min="4" max="5" width="32.5" style="1" customWidth="1"/>
    <col min="6" max="6" width="62.375" style="1" customWidth="1"/>
    <col min="7" max="7" width="51.5" style="2" customWidth="1"/>
    <col min="8" max="8" width="46.5" style="2" customWidth="1"/>
    <col min="9" max="16384" width="3.5" style="1"/>
  </cols>
  <sheetData>
    <row r="1" spans="2:8" ht="15.95" customHeight="1"/>
    <row r="2" spans="2:8" ht="21" customHeight="1">
      <c r="B2" s="3" t="s">
        <v>62</v>
      </c>
      <c r="C2" s="19"/>
    </row>
    <row r="3" spans="2:8" ht="15.95" customHeight="1">
      <c r="B3" s="18"/>
    </row>
    <row r="4" spans="2:8" ht="15.95" customHeight="1" thickBot="1">
      <c r="D4" s="32" t="s">
        <v>180</v>
      </c>
      <c r="E4" s="32" t="s">
        <v>144</v>
      </c>
      <c r="F4" s="32" t="s">
        <v>145</v>
      </c>
      <c r="G4" s="75" t="s">
        <v>196</v>
      </c>
      <c r="H4" s="9"/>
    </row>
    <row r="5" spans="2:8" ht="39" thickTop="1">
      <c r="B5" s="7" t="s">
        <v>142</v>
      </c>
      <c r="C5" s="5" t="s">
        <v>186</v>
      </c>
      <c r="D5" s="78">
        <f>6.9%*D6</f>
        <v>449.12100000000004</v>
      </c>
      <c r="E5" s="53" t="s">
        <v>280</v>
      </c>
      <c r="F5" s="58" t="s">
        <v>316</v>
      </c>
      <c r="G5" s="76" t="s">
        <v>322</v>
      </c>
    </row>
    <row r="6" spans="2:8" ht="15.95" customHeight="1">
      <c r="B6" s="16" t="s">
        <v>143</v>
      </c>
      <c r="C6" s="5" t="s">
        <v>187</v>
      </c>
      <c r="D6" s="77">
        <v>6509</v>
      </c>
      <c r="E6" s="52" t="s">
        <v>280</v>
      </c>
      <c r="F6" s="58" t="s">
        <v>316</v>
      </c>
      <c r="G6" s="76"/>
    </row>
    <row r="7" spans="2:8" ht="15.95" customHeight="1">
      <c r="B7" s="8"/>
      <c r="C7" s="5" t="s">
        <v>188</v>
      </c>
      <c r="D7" s="77" t="s">
        <v>293</v>
      </c>
      <c r="E7" s="52" t="s">
        <v>280</v>
      </c>
      <c r="F7" s="58" t="s">
        <v>317</v>
      </c>
      <c r="G7" s="76" t="s">
        <v>281</v>
      </c>
    </row>
    <row r="8" spans="2:8" ht="15.95" customHeight="1">
      <c r="B8" s="8"/>
      <c r="C8" s="5" t="s">
        <v>189</v>
      </c>
      <c r="D8" s="77">
        <v>1047.934</v>
      </c>
      <c r="E8" s="52" t="s">
        <v>280</v>
      </c>
      <c r="F8" s="58" t="s">
        <v>317</v>
      </c>
      <c r="G8" s="76"/>
    </row>
    <row r="9" spans="2:8" ht="15.95" customHeight="1">
      <c r="B9" s="8"/>
      <c r="C9" s="5" t="s">
        <v>190</v>
      </c>
      <c r="D9" s="77">
        <v>909</v>
      </c>
      <c r="E9" s="52" t="s">
        <v>280</v>
      </c>
      <c r="F9" s="58" t="s">
        <v>318</v>
      </c>
      <c r="G9" s="76"/>
    </row>
    <row r="10" spans="2:8" ht="15.95" customHeight="1">
      <c r="B10" s="8"/>
      <c r="C10" s="5" t="s">
        <v>191</v>
      </c>
      <c r="D10" s="77">
        <v>1394</v>
      </c>
      <c r="E10" s="52" t="s">
        <v>280</v>
      </c>
      <c r="F10" s="58" t="s">
        <v>318</v>
      </c>
      <c r="G10" s="76"/>
    </row>
    <row r="11" spans="2:8" ht="15.95" customHeight="1">
      <c r="B11" s="7" t="s">
        <v>174</v>
      </c>
      <c r="C11" s="5" t="s">
        <v>205</v>
      </c>
      <c r="D11" s="77">
        <v>36.1</v>
      </c>
      <c r="E11" s="52" t="s">
        <v>285</v>
      </c>
      <c r="F11" s="58" t="s">
        <v>319</v>
      </c>
      <c r="G11" s="76"/>
    </row>
    <row r="12" spans="2:8" ht="15.95" customHeight="1">
      <c r="B12" s="8"/>
      <c r="C12" s="5" t="s">
        <v>283</v>
      </c>
      <c r="D12" s="77">
        <v>787.32799999999997</v>
      </c>
      <c r="E12" s="52" t="s">
        <v>280</v>
      </c>
      <c r="F12" s="58" t="s">
        <v>320</v>
      </c>
      <c r="G12" s="76" t="s">
        <v>294</v>
      </c>
    </row>
    <row r="13" spans="2:8" ht="15.95" customHeight="1">
      <c r="B13" s="8"/>
      <c r="C13" s="14" t="s">
        <v>206</v>
      </c>
      <c r="D13" s="77">
        <v>134600</v>
      </c>
      <c r="E13" s="52" t="s">
        <v>207</v>
      </c>
      <c r="F13" s="58" t="s">
        <v>319</v>
      </c>
      <c r="G13" s="76"/>
    </row>
    <row r="14" spans="2:8" ht="15.95" customHeight="1">
      <c r="B14" s="8"/>
      <c r="C14" s="14" t="s">
        <v>284</v>
      </c>
      <c r="D14" s="83" t="s">
        <v>291</v>
      </c>
      <c r="E14" s="52" t="s">
        <v>280</v>
      </c>
      <c r="F14" s="58" t="s">
        <v>320</v>
      </c>
      <c r="G14" s="76"/>
    </row>
    <row r="15" spans="2:8" ht="15.95" customHeight="1">
      <c r="B15" s="8"/>
      <c r="C15" s="5" t="s">
        <v>289</v>
      </c>
      <c r="D15" s="77">
        <v>351106</v>
      </c>
      <c r="E15" s="52" t="s">
        <v>290</v>
      </c>
      <c r="F15" s="58" t="s">
        <v>319</v>
      </c>
      <c r="G15" s="76"/>
    </row>
    <row r="16" spans="2:8" ht="15.95" customHeight="1">
      <c r="B16" s="8"/>
      <c r="C16" s="5" t="s">
        <v>288</v>
      </c>
      <c r="D16" s="77">
        <v>48629</v>
      </c>
      <c r="E16" s="52" t="s">
        <v>290</v>
      </c>
      <c r="F16" s="58" t="s">
        <v>319</v>
      </c>
      <c r="G16" s="76"/>
    </row>
    <row r="17" spans="2:8" ht="15.95" customHeight="1">
      <c r="B17" s="8"/>
      <c r="C17" s="5" t="s">
        <v>297</v>
      </c>
      <c r="D17" s="77">
        <v>7550</v>
      </c>
      <c r="E17" s="52" t="s">
        <v>290</v>
      </c>
      <c r="F17" s="58" t="s">
        <v>319</v>
      </c>
      <c r="G17" s="76"/>
    </row>
    <row r="18" spans="2:8" ht="15.95" customHeight="1">
      <c r="B18" s="8"/>
      <c r="C18" s="5" t="s">
        <v>287</v>
      </c>
      <c r="D18" s="77">
        <v>2015</v>
      </c>
      <c r="E18" s="52" t="s">
        <v>290</v>
      </c>
      <c r="F18" s="58" t="s">
        <v>319</v>
      </c>
      <c r="G18" s="76"/>
    </row>
    <row r="19" spans="2:8" ht="15.95" customHeight="1">
      <c r="B19" s="17"/>
      <c r="C19" s="14" t="s">
        <v>286</v>
      </c>
      <c r="D19" s="77">
        <v>1378</v>
      </c>
      <c r="E19" s="52" t="s">
        <v>290</v>
      </c>
      <c r="F19" s="58" t="s">
        <v>319</v>
      </c>
      <c r="G19" s="76"/>
    </row>
    <row r="20" spans="2:8" ht="15.95" customHeight="1">
      <c r="B20" s="7" t="s">
        <v>146</v>
      </c>
      <c r="C20" s="5" t="s">
        <v>205</v>
      </c>
      <c r="D20" s="79">
        <v>38.31</v>
      </c>
      <c r="E20" s="52" t="s">
        <v>282</v>
      </c>
      <c r="F20" s="58" t="s">
        <v>320</v>
      </c>
      <c r="G20" s="76" t="s">
        <v>295</v>
      </c>
    </row>
    <row r="21" spans="2:8" ht="15.95" customHeight="1">
      <c r="B21" s="8"/>
      <c r="C21" s="5" t="s">
        <v>283</v>
      </c>
      <c r="D21" s="79">
        <v>790.7</v>
      </c>
      <c r="E21" s="52" t="s">
        <v>280</v>
      </c>
      <c r="F21" s="58" t="s">
        <v>320</v>
      </c>
      <c r="G21" s="76" t="s">
        <v>296</v>
      </c>
    </row>
    <row r="22" spans="2:8" ht="15.95" customHeight="1">
      <c r="B22" s="8"/>
      <c r="C22" s="14" t="s">
        <v>206</v>
      </c>
      <c r="D22" s="77">
        <v>145022</v>
      </c>
      <c r="E22" s="52" t="s">
        <v>207</v>
      </c>
      <c r="F22" s="58" t="s">
        <v>320</v>
      </c>
      <c r="G22" s="76"/>
    </row>
    <row r="23" spans="2:8" ht="15.95" customHeight="1">
      <c r="B23" s="8"/>
      <c r="C23" s="14" t="s">
        <v>284</v>
      </c>
      <c r="D23" s="77">
        <v>32.700000000000003</v>
      </c>
      <c r="E23" s="52" t="s">
        <v>280</v>
      </c>
      <c r="F23" s="58" t="s">
        <v>321</v>
      </c>
      <c r="G23" s="76"/>
    </row>
    <row r="24" spans="2:8" ht="15.95" customHeight="1">
      <c r="B24" s="7" t="s">
        <v>147</v>
      </c>
      <c r="C24" s="5" t="s">
        <v>148</v>
      </c>
      <c r="D24" s="34" t="s">
        <v>199</v>
      </c>
      <c r="E24" s="34"/>
      <c r="F24" s="58" t="s">
        <v>317</v>
      </c>
      <c r="G24" s="76"/>
      <c r="H24" s="1"/>
    </row>
    <row r="25" spans="2:8" ht="30.75" customHeight="1">
      <c r="B25" s="16" t="s">
        <v>63</v>
      </c>
      <c r="C25" s="80" t="s">
        <v>245</v>
      </c>
      <c r="D25" s="153" t="s">
        <v>291</v>
      </c>
      <c r="E25" s="154"/>
      <c r="F25" s="59"/>
      <c r="G25" s="76"/>
      <c r="H25" s="1"/>
    </row>
    <row r="26" spans="2:8" ht="15.95" customHeight="1">
      <c r="B26" s="16"/>
      <c r="C26" s="5" t="s">
        <v>175</v>
      </c>
      <c r="D26" s="35" t="s">
        <v>208</v>
      </c>
      <c r="E26" s="55"/>
      <c r="F26" s="60"/>
      <c r="G26" s="76"/>
      <c r="H26" s="1"/>
    </row>
    <row r="27" spans="2:8" ht="15.95" customHeight="1">
      <c r="B27" s="11" t="s">
        <v>149</v>
      </c>
      <c r="C27" s="12" t="s">
        <v>115</v>
      </c>
      <c r="D27" s="34" t="s">
        <v>291</v>
      </c>
      <c r="E27" s="54"/>
      <c r="F27" s="58"/>
      <c r="G27" s="76"/>
      <c r="H27" s="1"/>
    </row>
    <row r="28" spans="2:8" ht="12.75">
      <c r="B28" s="10"/>
      <c r="C28" s="5" t="s">
        <v>176</v>
      </c>
      <c r="D28" s="155" t="s">
        <v>261</v>
      </c>
      <c r="E28" s="156"/>
      <c r="F28" s="60" t="s">
        <v>323</v>
      </c>
      <c r="G28" s="76"/>
      <c r="H28" s="1"/>
    </row>
    <row r="29" spans="2:8" ht="15.95" customHeight="1">
      <c r="B29" s="11" t="s">
        <v>150</v>
      </c>
      <c r="C29" s="12" t="s">
        <v>64</v>
      </c>
      <c r="D29" s="34" t="s">
        <v>209</v>
      </c>
      <c r="E29" s="56"/>
      <c r="F29" s="58" t="s">
        <v>324</v>
      </c>
      <c r="G29" s="76"/>
      <c r="H29" s="1"/>
    </row>
    <row r="30" spans="2:8" ht="15.95" customHeight="1">
      <c r="B30" s="11" t="s">
        <v>151</v>
      </c>
      <c r="C30" s="12" t="s">
        <v>106</v>
      </c>
      <c r="D30" s="35" t="s">
        <v>291</v>
      </c>
      <c r="E30" s="55"/>
      <c r="F30" s="60" t="s">
        <v>325</v>
      </c>
      <c r="G30" s="76"/>
      <c r="H30" s="1"/>
    </row>
    <row r="31" spans="2:8" ht="15.95" customHeight="1">
      <c r="B31" s="11" t="s">
        <v>152</v>
      </c>
      <c r="C31" s="12" t="s">
        <v>154</v>
      </c>
      <c r="D31" s="151" t="s">
        <v>199</v>
      </c>
      <c r="E31" s="152"/>
      <c r="F31" s="58" t="s">
        <v>326</v>
      </c>
      <c r="G31" s="76"/>
      <c r="H31" s="1"/>
    </row>
    <row r="32" spans="2:8" ht="15.95" customHeight="1">
      <c r="B32" s="57" t="s">
        <v>65</v>
      </c>
      <c r="C32" s="12" t="s">
        <v>153</v>
      </c>
      <c r="D32" s="151" t="s">
        <v>201</v>
      </c>
      <c r="E32" s="152"/>
      <c r="F32" s="62"/>
      <c r="G32" s="76"/>
      <c r="H32" s="1"/>
    </row>
    <row r="33" spans="2:8" ht="15.95" customHeight="1" thickBot="1">
      <c r="B33" s="43"/>
      <c r="C33" s="14"/>
      <c r="D33" s="63"/>
      <c r="E33" s="64"/>
      <c r="F33" s="65"/>
      <c r="G33" s="76"/>
    </row>
    <row r="34" spans="2:8" ht="15.95" customHeight="1" thickTop="1">
      <c r="B34" s="41"/>
      <c r="C34" s="41"/>
      <c r="D34" s="42"/>
      <c r="E34" s="42"/>
      <c r="F34" s="42"/>
      <c r="G34" s="1"/>
      <c r="H34" s="1"/>
    </row>
    <row r="35" spans="2:8" ht="15.95" customHeight="1">
      <c r="G35" s="1"/>
      <c r="H35" s="1"/>
    </row>
    <row r="36" spans="2:8" ht="15.95" customHeight="1" thickBot="1">
      <c r="D36" s="33" t="s">
        <v>179</v>
      </c>
      <c r="E36" s="33"/>
      <c r="G36" s="1"/>
      <c r="H36" s="1"/>
    </row>
    <row r="37" spans="2:8" ht="15.95" customHeight="1" thickTop="1">
      <c r="B37" s="7" t="s">
        <v>155</v>
      </c>
      <c r="C37" s="5" t="s">
        <v>156</v>
      </c>
      <c r="D37" s="151" t="s">
        <v>200</v>
      </c>
      <c r="E37" s="152"/>
      <c r="F37" s="71"/>
      <c r="G37" s="76"/>
    </row>
    <row r="38" spans="2:8" ht="15.95" customHeight="1">
      <c r="B38" s="16" t="s">
        <v>143</v>
      </c>
      <c r="C38" s="4" t="s">
        <v>177</v>
      </c>
      <c r="D38" s="68" t="s">
        <v>200</v>
      </c>
      <c r="E38" s="67"/>
      <c r="F38" s="69"/>
      <c r="G38" s="76"/>
    </row>
    <row r="39" spans="2:8" ht="15.95" customHeight="1">
      <c r="B39" s="4"/>
      <c r="C39" s="4" t="s">
        <v>157</v>
      </c>
      <c r="D39" s="68" t="s">
        <v>200</v>
      </c>
      <c r="E39" s="73"/>
      <c r="F39" s="69"/>
      <c r="G39" s="76"/>
    </row>
    <row r="40" spans="2:8" ht="15.95" customHeight="1">
      <c r="B40" s="5" t="s">
        <v>158</v>
      </c>
      <c r="C40" s="4" t="s">
        <v>156</v>
      </c>
      <c r="D40" s="151" t="s">
        <v>199</v>
      </c>
      <c r="E40" s="152"/>
      <c r="F40" s="58" t="s">
        <v>327</v>
      </c>
      <c r="G40" s="76"/>
    </row>
    <row r="41" spans="2:8" ht="15.95" customHeight="1">
      <c r="B41" s="7" t="s">
        <v>159</v>
      </c>
      <c r="C41" s="4" t="s">
        <v>161</v>
      </c>
      <c r="D41" s="151" t="s">
        <v>199</v>
      </c>
      <c r="E41" s="152"/>
      <c r="F41" s="58" t="s">
        <v>328</v>
      </c>
      <c r="G41" s="76"/>
    </row>
    <row r="42" spans="2:8" ht="15.95" customHeight="1">
      <c r="B42" s="43" t="s">
        <v>160</v>
      </c>
      <c r="C42" s="4" t="s">
        <v>178</v>
      </c>
      <c r="D42" s="66">
        <v>1388.828</v>
      </c>
      <c r="E42" s="73" t="s">
        <v>292</v>
      </c>
      <c r="F42" s="70" t="s">
        <v>329</v>
      </c>
      <c r="G42" s="76"/>
    </row>
    <row r="43" spans="2:8" ht="15.95" customHeight="1">
      <c r="B43" s="8" t="s">
        <v>163</v>
      </c>
      <c r="C43" s="4" t="s">
        <v>162</v>
      </c>
      <c r="D43" s="151" t="s">
        <v>200</v>
      </c>
      <c r="E43" s="152"/>
      <c r="F43" s="61"/>
      <c r="G43" s="76"/>
    </row>
    <row r="44" spans="2:8" ht="15.95" customHeight="1">
      <c r="B44" s="43" t="s">
        <v>160</v>
      </c>
      <c r="C44" s="4" t="s">
        <v>178</v>
      </c>
      <c r="D44" s="66" t="s">
        <v>200</v>
      </c>
      <c r="E44" s="73"/>
      <c r="F44" s="70"/>
      <c r="G44" s="76"/>
    </row>
    <row r="45" spans="2:8" ht="15.95" customHeight="1">
      <c r="B45" s="8" t="s">
        <v>167</v>
      </c>
      <c r="C45" s="4" t="s">
        <v>166</v>
      </c>
      <c r="D45" s="151" t="s">
        <v>200</v>
      </c>
      <c r="E45" s="152"/>
      <c r="F45" s="61"/>
      <c r="G45" s="76"/>
    </row>
    <row r="46" spans="2:8" ht="15.95" customHeight="1">
      <c r="B46" s="43" t="s">
        <v>160</v>
      </c>
      <c r="C46" s="4" t="s">
        <v>178</v>
      </c>
      <c r="D46" s="66"/>
      <c r="E46" s="73" t="s">
        <v>292</v>
      </c>
      <c r="F46" s="70"/>
      <c r="G46" s="76"/>
    </row>
    <row r="47" spans="2:8" ht="15.95" customHeight="1">
      <c r="B47" s="8" t="s">
        <v>164</v>
      </c>
      <c r="C47" s="4" t="s">
        <v>165</v>
      </c>
      <c r="D47" s="151" t="s">
        <v>199</v>
      </c>
      <c r="E47" s="152"/>
      <c r="F47" s="58" t="s">
        <v>330</v>
      </c>
      <c r="G47" s="76"/>
    </row>
    <row r="48" spans="2:8" ht="15.95" customHeight="1" thickBot="1">
      <c r="B48" s="43" t="s">
        <v>160</v>
      </c>
      <c r="C48" s="4" t="s">
        <v>178</v>
      </c>
      <c r="D48" s="72">
        <v>2.6070000000000002</v>
      </c>
      <c r="E48" s="73" t="s">
        <v>292</v>
      </c>
      <c r="F48" s="74" t="s">
        <v>330</v>
      </c>
      <c r="G48" s="76"/>
    </row>
    <row r="49" ht="15.95" customHeight="1" thickTop="1"/>
  </sheetData>
  <mergeCells count="10">
    <mergeCell ref="D41:E41"/>
    <mergeCell ref="D43:E43"/>
    <mergeCell ref="D45:E45"/>
    <mergeCell ref="D47:E47"/>
    <mergeCell ref="D25:E25"/>
    <mergeCell ref="D28:E28"/>
    <mergeCell ref="D31:E31"/>
    <mergeCell ref="D32:E32"/>
    <mergeCell ref="D37:E37"/>
    <mergeCell ref="D40:E40"/>
  </mergeCells>
  <dataValidations count="2">
    <dataValidation type="list" allowBlank="1" showInputMessage="1" showErrorMessage="1" errorTitle="Unvalid entry" error="_x000a_Veuillez sélectionner l’une des options suivantes:_x000a__x000a_Oui_x000a_Non_x000a_En partie_x000a_Non applicable" promptTitle="Sélectionner l’une des options:" prompt="_x000a_Oui_x000a_Non_x000a_En partie_x000a_Non applicable" sqref="D24:E24 D37:E37 D40:E41 D31:E32 D43:E43 D45:E45 D47:E47">
      <formula1>"Oui,Non,En partie,Non applicable,&lt;sélectionner l'option&gt;"</formula1>
    </dataValidation>
    <dataValidation allowBlank="1" sqref="F31 D27:F27 F33 F37:F48 D29:F29 F5:F25"/>
  </dataValidation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93"/>
  <sheetViews>
    <sheetView tabSelected="1" topLeftCell="A49" zoomScale="90" zoomScaleNormal="90" zoomScalePageLayoutView="75" workbookViewId="0">
      <selection activeCell="A57" sqref="A57"/>
    </sheetView>
  </sheetViews>
  <sheetFormatPr baseColWidth="10" defaultColWidth="10.875" defaultRowHeight="15.75"/>
  <cols>
    <col min="1" max="1" width="3.625" style="84" customWidth="1"/>
    <col min="2" max="2" width="7.375" style="96" customWidth="1"/>
    <col min="3" max="3" width="62.625" style="84" customWidth="1"/>
    <col min="4" max="4" width="33.875" style="84" customWidth="1"/>
    <col min="5" max="5" width="2.125" style="97" customWidth="1"/>
    <col min="6" max="6" width="43.125" style="84" customWidth="1"/>
    <col min="7" max="7" width="40.875" style="84" customWidth="1"/>
    <col min="8" max="8" width="42.875" style="84" customWidth="1"/>
    <col min="9" max="9" width="18" style="84" customWidth="1"/>
    <col min="10" max="10" width="21.5" style="84" bestFit="1" customWidth="1"/>
    <col min="11" max="11" width="16.25" style="84" bestFit="1" customWidth="1"/>
    <col min="12" max="12" width="20.625" style="84" bestFit="1" customWidth="1"/>
    <col min="13" max="13" width="17.5" style="84" bestFit="1" customWidth="1"/>
    <col min="14" max="18" width="15.25" style="84" bestFit="1" customWidth="1"/>
    <col min="19" max="20" width="13.75" style="84" bestFit="1" customWidth="1"/>
    <col min="21" max="21" width="15.25" style="84" bestFit="1" customWidth="1"/>
    <col min="22" max="24" width="13.75" style="84" bestFit="1" customWidth="1"/>
    <col min="25" max="25" width="12.75" style="84" bestFit="1" customWidth="1"/>
    <col min="26" max="32" width="13.75" style="84" bestFit="1" customWidth="1"/>
    <col min="33" max="16384" width="10.875" style="84"/>
  </cols>
  <sheetData>
    <row r="1" spans="2:33" ht="15.95" customHeight="1"/>
    <row r="2" spans="2:33" ht="26.25">
      <c r="B2" s="98" t="s">
        <v>66</v>
      </c>
      <c r="H2" s="99" t="s">
        <v>168</v>
      </c>
      <c r="I2" s="100" t="s">
        <v>99</v>
      </c>
      <c r="J2" s="168"/>
      <c r="K2" s="168"/>
      <c r="L2" s="168"/>
      <c r="M2" s="168"/>
      <c r="N2" s="168"/>
      <c r="O2" s="168"/>
      <c r="P2" s="168"/>
      <c r="Q2" s="168"/>
      <c r="R2" s="168"/>
      <c r="S2" s="168"/>
      <c r="T2" s="168"/>
      <c r="U2" s="168"/>
      <c r="V2" s="168"/>
      <c r="W2" s="168"/>
      <c r="X2" s="168"/>
      <c r="Y2" s="168"/>
      <c r="Z2" s="168"/>
      <c r="AA2" s="168"/>
      <c r="AB2" s="168"/>
      <c r="AC2" s="168"/>
      <c r="AD2" s="168"/>
      <c r="AE2" s="168"/>
      <c r="AF2" s="168"/>
    </row>
    <row r="3" spans="2:33">
      <c r="B3" s="40" t="s">
        <v>117</v>
      </c>
      <c r="H3" s="101" t="s">
        <v>236</v>
      </c>
      <c r="I3" s="102" t="s">
        <v>130</v>
      </c>
      <c r="K3" s="90"/>
      <c r="L3" s="90"/>
      <c r="M3" s="90"/>
      <c r="N3" s="90"/>
      <c r="O3" s="90"/>
      <c r="P3" s="90"/>
      <c r="Q3" s="90"/>
      <c r="R3" s="90"/>
      <c r="S3" s="90"/>
      <c r="T3" s="90"/>
      <c r="U3" s="90"/>
      <c r="V3" s="90"/>
      <c r="W3" s="90"/>
      <c r="X3" s="90"/>
      <c r="Y3" s="90"/>
      <c r="Z3" s="90"/>
      <c r="AA3" s="90"/>
      <c r="AB3" s="90"/>
      <c r="AC3" s="90"/>
      <c r="AD3" s="90"/>
      <c r="AE3" s="90"/>
      <c r="AF3" s="90"/>
    </row>
    <row r="4" spans="2:33" ht="47.25">
      <c r="B4" s="103" t="s">
        <v>116</v>
      </c>
      <c r="I4" s="104" t="s">
        <v>101</v>
      </c>
      <c r="J4" s="105" t="s">
        <v>248</v>
      </c>
      <c r="K4" s="105" t="s">
        <v>249</v>
      </c>
      <c r="L4" s="105" t="s">
        <v>250</v>
      </c>
      <c r="M4" s="105" t="s">
        <v>251</v>
      </c>
      <c r="N4" s="105" t="s">
        <v>252</v>
      </c>
      <c r="O4" s="105" t="s">
        <v>298</v>
      </c>
      <c r="P4" s="105" t="s">
        <v>299</v>
      </c>
      <c r="Q4" s="105" t="s">
        <v>253</v>
      </c>
      <c r="R4" s="105" t="s">
        <v>300</v>
      </c>
      <c r="S4" s="105" t="s">
        <v>254</v>
      </c>
      <c r="T4" s="105" t="s">
        <v>309</v>
      </c>
      <c r="U4" s="105" t="s">
        <v>310</v>
      </c>
      <c r="V4" s="105" t="s">
        <v>255</v>
      </c>
      <c r="W4" s="105" t="s">
        <v>260</v>
      </c>
      <c r="X4" s="105" t="s">
        <v>256</v>
      </c>
      <c r="Y4" s="105" t="s">
        <v>257</v>
      </c>
      <c r="Z4" s="105" t="s">
        <v>303</v>
      </c>
      <c r="AA4" s="105" t="s">
        <v>258</v>
      </c>
      <c r="AB4" s="105" t="s">
        <v>259</v>
      </c>
      <c r="AC4" s="105" t="s">
        <v>311</v>
      </c>
      <c r="AD4" s="105" t="s">
        <v>301</v>
      </c>
      <c r="AE4" s="105" t="s">
        <v>210</v>
      </c>
      <c r="AF4" s="105" t="s">
        <v>302</v>
      </c>
    </row>
    <row r="5" spans="2:33">
      <c r="B5" s="103"/>
      <c r="I5" s="106" t="s">
        <v>102</v>
      </c>
      <c r="J5" s="105" t="s">
        <v>262</v>
      </c>
      <c r="K5" s="105" t="s">
        <v>263</v>
      </c>
      <c r="L5" s="105" t="s">
        <v>264</v>
      </c>
      <c r="M5" s="105" t="s">
        <v>265</v>
      </c>
      <c r="N5" s="105" t="s">
        <v>266</v>
      </c>
      <c r="O5" s="105" t="s">
        <v>268</v>
      </c>
      <c r="P5" s="105" t="s">
        <v>276</v>
      </c>
      <c r="Q5" s="105" t="s">
        <v>267</v>
      </c>
      <c r="R5" s="105" t="s">
        <v>277</v>
      </c>
      <c r="S5" s="105" t="s">
        <v>269</v>
      </c>
      <c r="T5" s="105" t="s">
        <v>291</v>
      </c>
      <c r="U5" s="105" t="s">
        <v>315</v>
      </c>
      <c r="V5" s="105" t="s">
        <v>270</v>
      </c>
      <c r="W5" s="105" t="s">
        <v>275</v>
      </c>
      <c r="X5" s="105" t="s">
        <v>271</v>
      </c>
      <c r="Y5" s="105" t="s">
        <v>272</v>
      </c>
      <c r="Z5" s="105" t="s">
        <v>314</v>
      </c>
      <c r="AA5" s="105" t="s">
        <v>274</v>
      </c>
      <c r="AB5" s="105" t="s">
        <v>273</v>
      </c>
      <c r="AC5" s="105" t="s">
        <v>313</v>
      </c>
      <c r="AD5" s="105" t="s">
        <v>312</v>
      </c>
      <c r="AE5" s="105" t="s">
        <v>279</v>
      </c>
      <c r="AF5" s="105" t="s">
        <v>291</v>
      </c>
    </row>
    <row r="6" spans="2:33">
      <c r="I6" s="107" t="s">
        <v>100</v>
      </c>
      <c r="J6" s="105" t="str">
        <f>VLOOKUP(J4,'[3]Tab synthèse part 6'!$B$3:$D$25,3,FALSE)</f>
        <v>Or</v>
      </c>
      <c r="K6" s="105" t="str">
        <f>VLOOKUP(K4,'[3]Tab synthèse part 6'!$B$3:$D$25,3,FALSE)</f>
        <v>Or</v>
      </c>
      <c r="L6" s="105" t="str">
        <f>VLOOKUP(L4,'[3]Tab synthèse part 6'!$B$3:$D$25,3,FALSE)</f>
        <v>Or</v>
      </c>
      <c r="M6" s="105" t="str">
        <f>VLOOKUP(M4,'[3]Tab synthèse part 6'!$B$3:$D$25,3,FALSE)</f>
        <v>Or</v>
      </c>
      <c r="N6" s="105" t="str">
        <f>VLOOKUP(N4,'[3]Tab synthèse part 6'!$B$3:$D$25,3,FALSE)</f>
        <v>Or</v>
      </c>
      <c r="O6" s="105" t="str">
        <f>VLOOKUP(O4,'[3]Tab synthèse part 6'!$B$3:$D$25,3,FALSE)</f>
        <v>Zinc</v>
      </c>
      <c r="P6" s="105" t="str">
        <f>VLOOKUP(P4,'[3]Tab synthèse part 6'!$B$3:$D$25,3,FALSE)</f>
        <v>Or</v>
      </c>
      <c r="Q6" s="105" t="str">
        <f>VLOOKUP(Q4,'[3]Tab synthèse part 6'!$B$3:$D$25,3,FALSE)</f>
        <v>Or</v>
      </c>
      <c r="R6" s="105" t="str">
        <f>VLOOKUP(R4,'[3]Tab synthèse part 6'!$B$3:$D$25,3,FALSE)</f>
        <v>Or</v>
      </c>
      <c r="S6" s="105" t="str">
        <f>VLOOKUP(S4,'[3]Tab synthèse part 6'!$B$3:$D$25,3,FALSE)</f>
        <v>Or</v>
      </c>
      <c r="T6" s="105" t="s">
        <v>278</v>
      </c>
      <c r="U6" s="105" t="s">
        <v>278</v>
      </c>
      <c r="V6" s="105" t="str">
        <f>VLOOKUP(V4,'[3]Tab synthèse part 6'!$B$3:$D$25,3,FALSE)</f>
        <v>Or</v>
      </c>
      <c r="W6" s="105" t="str">
        <f>VLOOKUP(W4,'[3]Tab synthèse part 6'!$B$3:$D$25,3,FALSE)</f>
        <v>Or</v>
      </c>
      <c r="X6" s="105" t="str">
        <f>VLOOKUP(X4,'[3]Tab synthèse part 6'!$B$3:$D$25,3,FALSE)</f>
        <v>Or</v>
      </c>
      <c r="Y6" s="105" t="str">
        <f>VLOOKUP(Y4,'[3]Tab synthèse part 6'!$B$3:$D$25,3,FALSE)</f>
        <v>Or</v>
      </c>
      <c r="Z6" s="105" t="s">
        <v>278</v>
      </c>
      <c r="AA6" s="105" t="str">
        <f>VLOOKUP(AA4,'[3]Tab synthèse part 6'!$B$3:$D$25,3,FALSE)</f>
        <v>Or</v>
      </c>
      <c r="AB6" s="105" t="str">
        <f>VLOOKUP(AB4,'[3]Tab synthèse part 6'!$B$3:$D$25,3,FALSE)</f>
        <v>Or</v>
      </c>
      <c r="AC6" s="105" t="s">
        <v>278</v>
      </c>
      <c r="AD6" s="105" t="str">
        <f>VLOOKUP(AD4,'[3]Tab synthèse part 6'!$B$3:$D$25,3,FALSE)</f>
        <v>Or</v>
      </c>
      <c r="AE6" s="105" t="str">
        <f>VLOOKUP(AE4,'[3]Tab synthèse part 6'!$B$3:$D$25,3,FALSE)</f>
        <v>Or</v>
      </c>
      <c r="AF6" s="105" t="s">
        <v>278</v>
      </c>
    </row>
    <row r="7" spans="2:33" ht="21">
      <c r="B7" s="161" t="s">
        <v>67</v>
      </c>
      <c r="C7" s="158"/>
      <c r="D7" s="160"/>
      <c r="F7" s="159" t="s">
        <v>194</v>
      </c>
      <c r="G7" s="158"/>
      <c r="H7" s="160"/>
      <c r="I7" s="157" t="s">
        <v>172</v>
      </c>
      <c r="J7" s="158"/>
      <c r="K7" s="158"/>
      <c r="L7" s="158"/>
      <c r="N7" s="108"/>
      <c r="O7" s="108"/>
      <c r="P7" s="108"/>
      <c r="Q7" s="108"/>
      <c r="R7" s="108"/>
      <c r="S7" s="108"/>
      <c r="T7" s="108"/>
      <c r="U7" s="108"/>
      <c r="V7" s="108"/>
      <c r="W7" s="108"/>
      <c r="X7" s="108"/>
      <c r="Y7" s="108"/>
      <c r="Z7" s="108"/>
      <c r="AA7" s="108"/>
      <c r="AB7" s="108"/>
      <c r="AC7" s="108"/>
      <c r="AD7" s="108"/>
      <c r="AE7" s="108"/>
      <c r="AF7" s="108"/>
    </row>
    <row r="8" spans="2:33" ht="62.25" customHeight="1">
      <c r="B8" s="163" t="s">
        <v>195</v>
      </c>
      <c r="C8" s="164"/>
      <c r="D8" s="165"/>
      <c r="E8" s="109"/>
      <c r="F8" s="163" t="s">
        <v>170</v>
      </c>
      <c r="G8" s="164"/>
      <c r="H8" s="165"/>
      <c r="I8" s="166" t="s">
        <v>103</v>
      </c>
      <c r="J8" s="167"/>
      <c r="K8" s="167"/>
      <c r="L8" s="167"/>
      <c r="M8" s="110"/>
      <c r="N8" s="108"/>
      <c r="O8" s="108"/>
      <c r="P8" s="108"/>
      <c r="Q8" s="108"/>
      <c r="R8" s="108"/>
      <c r="S8" s="108"/>
      <c r="T8" s="108"/>
      <c r="U8" s="108"/>
      <c r="V8" s="108"/>
      <c r="W8" s="108"/>
      <c r="X8" s="108"/>
      <c r="Y8" s="108"/>
      <c r="Z8" s="108"/>
      <c r="AA8" s="108"/>
      <c r="AB8" s="108"/>
      <c r="AC8" s="108"/>
      <c r="AD8" s="108"/>
      <c r="AE8" s="108"/>
      <c r="AF8" s="108"/>
    </row>
    <row r="9" spans="2:33" ht="31.5">
      <c r="B9" s="111" t="s">
        <v>118</v>
      </c>
      <c r="C9" s="112"/>
      <c r="D9" s="113" t="s">
        <v>121</v>
      </c>
      <c r="F9" s="114" t="s">
        <v>98</v>
      </c>
      <c r="G9" s="115" t="s">
        <v>181</v>
      </c>
      <c r="H9" s="116" t="s">
        <v>169</v>
      </c>
      <c r="I9" s="117" t="s">
        <v>104</v>
      </c>
      <c r="J9" s="118">
        <f t="shared" ref="J9:AF9" si="0">SUM(J11:J67)</f>
        <v>29768505886</v>
      </c>
      <c r="K9" s="118">
        <f t="shared" si="0"/>
        <v>36007963983</v>
      </c>
      <c r="L9" s="118">
        <f t="shared" si="0"/>
        <v>19789082766</v>
      </c>
      <c r="M9" s="118">
        <f t="shared" si="0"/>
        <v>8496734930</v>
      </c>
      <c r="N9" s="118">
        <f t="shared" si="0"/>
        <v>7654255583</v>
      </c>
      <c r="O9" s="118">
        <f t="shared" si="0"/>
        <v>3035647959</v>
      </c>
      <c r="P9" s="118">
        <f t="shared" si="0"/>
        <v>1987686411</v>
      </c>
      <c r="Q9" s="118">
        <f t="shared" si="0"/>
        <v>3939020391</v>
      </c>
      <c r="R9" s="118">
        <f t="shared" si="0"/>
        <v>45950765</v>
      </c>
      <c r="S9" s="118">
        <f t="shared" si="0"/>
        <v>275311196</v>
      </c>
      <c r="T9" s="118">
        <f t="shared" si="0"/>
        <v>283222466</v>
      </c>
      <c r="U9" s="118">
        <f t="shared" si="0"/>
        <v>397938493</v>
      </c>
      <c r="V9" s="118">
        <f t="shared" si="0"/>
        <v>336746835</v>
      </c>
      <c r="W9" s="118">
        <f t="shared" si="0"/>
        <v>107791876</v>
      </c>
      <c r="X9" s="118">
        <f t="shared" si="0"/>
        <v>10345957</v>
      </c>
      <c r="Y9" s="118">
        <f t="shared" si="0"/>
        <v>70839748</v>
      </c>
      <c r="Z9" s="118">
        <f t="shared" si="0"/>
        <v>248958126</v>
      </c>
      <c r="AA9" s="118">
        <f t="shared" si="0"/>
        <v>11871930</v>
      </c>
      <c r="AB9" s="118">
        <f t="shared" si="0"/>
        <v>11493085</v>
      </c>
      <c r="AC9" s="118">
        <f t="shared" si="0"/>
        <v>170838596</v>
      </c>
      <c r="AD9" s="118">
        <f t="shared" si="0"/>
        <v>75203628</v>
      </c>
      <c r="AE9" s="118">
        <f t="shared" si="0"/>
        <v>78257792</v>
      </c>
      <c r="AF9" s="118">
        <f t="shared" si="0"/>
        <v>101500000</v>
      </c>
    </row>
    <row r="10" spans="2:33">
      <c r="B10" s="119" t="s">
        <v>3</v>
      </c>
      <c r="C10" s="120" t="s">
        <v>68</v>
      </c>
      <c r="D10" s="121"/>
      <c r="F10" s="122"/>
      <c r="G10" s="123"/>
      <c r="H10" s="124"/>
      <c r="I10" s="125">
        <f t="shared" ref="I10:I11" si="1">SUM(J10:AA10)</f>
        <v>0</v>
      </c>
    </row>
    <row r="11" spans="2:33">
      <c r="B11" s="126" t="s">
        <v>4</v>
      </c>
      <c r="C11" s="127" t="s">
        <v>119</v>
      </c>
      <c r="D11" s="128"/>
      <c r="F11" s="122"/>
      <c r="G11" s="123"/>
      <c r="H11" s="128"/>
      <c r="I11" s="125">
        <f t="shared" si="1"/>
        <v>0</v>
      </c>
    </row>
    <row r="12" spans="2:33">
      <c r="B12" s="129" t="s">
        <v>5</v>
      </c>
      <c r="C12" s="130" t="s">
        <v>120</v>
      </c>
      <c r="D12" s="131" t="s">
        <v>308</v>
      </c>
      <c r="E12" s="150"/>
      <c r="F12" s="122" t="s">
        <v>213</v>
      </c>
      <c r="G12" s="123" t="s">
        <v>233</v>
      </c>
      <c r="H12" s="94">
        <v>2705071770</v>
      </c>
      <c r="I12" s="125">
        <f>SUM(J12:AF12)</f>
        <v>2545108169</v>
      </c>
      <c r="J12" s="85">
        <v>795039741</v>
      </c>
      <c r="K12" s="85">
        <v>0</v>
      </c>
      <c r="L12" s="85">
        <v>0</v>
      </c>
      <c r="M12" s="85">
        <v>0</v>
      </c>
      <c r="N12" s="85">
        <v>750000000</v>
      </c>
      <c r="O12" s="85">
        <v>0</v>
      </c>
      <c r="P12" s="85">
        <v>632609053</v>
      </c>
      <c r="Q12" s="85">
        <v>300000000</v>
      </c>
      <c r="R12" s="85">
        <v>0</v>
      </c>
      <c r="S12" s="85">
        <v>0</v>
      </c>
      <c r="T12" s="85">
        <v>0</v>
      </c>
      <c r="U12" s="85">
        <v>0</v>
      </c>
      <c r="V12" s="85">
        <v>0</v>
      </c>
      <c r="W12" s="85">
        <v>0</v>
      </c>
      <c r="X12" s="85">
        <v>0</v>
      </c>
      <c r="Y12" s="85">
        <v>0</v>
      </c>
      <c r="Z12" s="85">
        <v>0</v>
      </c>
      <c r="AA12" s="85">
        <v>0</v>
      </c>
      <c r="AB12" s="85">
        <v>0</v>
      </c>
      <c r="AC12" s="85">
        <v>0</v>
      </c>
      <c r="AD12" s="85">
        <v>66459375</v>
      </c>
      <c r="AE12" s="85">
        <v>0</v>
      </c>
      <c r="AF12" s="85">
        <v>1000000</v>
      </c>
      <c r="AG12" s="132"/>
    </row>
    <row r="13" spans="2:33">
      <c r="B13" s="129" t="s">
        <v>5</v>
      </c>
      <c r="C13" s="130" t="s">
        <v>120</v>
      </c>
      <c r="D13" s="131" t="s">
        <v>308</v>
      </c>
      <c r="E13" s="150"/>
      <c r="F13" s="122" t="s">
        <v>215</v>
      </c>
      <c r="G13" s="123" t="s">
        <v>233</v>
      </c>
      <c r="H13" s="94">
        <v>14427819226</v>
      </c>
      <c r="I13" s="125">
        <f t="shared" ref="I13:I64" si="2">SUM(J13:AF13)</f>
        <v>14423083286</v>
      </c>
      <c r="J13" s="85">
        <v>10099333316</v>
      </c>
      <c r="K13" s="85">
        <v>235571000</v>
      </c>
      <c r="L13" s="85">
        <v>102849172</v>
      </c>
      <c r="M13" s="85">
        <v>1980059323</v>
      </c>
      <c r="N13" s="85">
        <v>1936505400</v>
      </c>
      <c r="O13" s="85">
        <v>0</v>
      </c>
      <c r="P13" s="85">
        <v>0</v>
      </c>
      <c r="Q13" s="85">
        <v>68265075</v>
      </c>
      <c r="R13" s="85">
        <v>0</v>
      </c>
      <c r="S13" s="85">
        <v>0</v>
      </c>
      <c r="T13" s="85">
        <v>0</v>
      </c>
      <c r="U13" s="85">
        <v>0</v>
      </c>
      <c r="V13" s="85">
        <v>0</v>
      </c>
      <c r="W13" s="85">
        <v>0</v>
      </c>
      <c r="X13" s="85">
        <v>0</v>
      </c>
      <c r="Y13" s="85">
        <v>0</v>
      </c>
      <c r="Z13" s="85">
        <v>0</v>
      </c>
      <c r="AA13" s="85">
        <v>0</v>
      </c>
      <c r="AB13" s="85">
        <v>0</v>
      </c>
      <c r="AC13" s="85">
        <v>0</v>
      </c>
      <c r="AD13" s="85">
        <v>0</v>
      </c>
      <c r="AE13" s="85">
        <v>0</v>
      </c>
      <c r="AF13" s="85">
        <v>500000</v>
      </c>
      <c r="AG13" s="132"/>
    </row>
    <row r="14" spans="2:33">
      <c r="B14" s="129" t="s">
        <v>5</v>
      </c>
      <c r="C14" s="130" t="s">
        <v>120</v>
      </c>
      <c r="D14" s="131" t="s">
        <v>308</v>
      </c>
      <c r="E14" s="150"/>
      <c r="F14" s="122" t="s">
        <v>218</v>
      </c>
      <c r="G14" s="123" t="s">
        <v>233</v>
      </c>
      <c r="H14" s="94">
        <v>3308613189</v>
      </c>
      <c r="I14" s="125">
        <f t="shared" si="2"/>
        <v>3289863189</v>
      </c>
      <c r="J14" s="85">
        <v>683668864</v>
      </c>
      <c r="K14" s="85">
        <v>1578054283</v>
      </c>
      <c r="L14" s="85">
        <v>625150000</v>
      </c>
      <c r="M14" s="85">
        <v>216321489</v>
      </c>
      <c r="N14" s="85">
        <v>178453895</v>
      </c>
      <c r="O14" s="85">
        <v>166666</v>
      </c>
      <c r="P14" s="85">
        <v>500000</v>
      </c>
      <c r="Q14" s="85">
        <v>5976563</v>
      </c>
      <c r="R14" s="85">
        <v>0</v>
      </c>
      <c r="S14" s="85">
        <v>0</v>
      </c>
      <c r="T14" s="85">
        <v>0</v>
      </c>
      <c r="U14" s="85">
        <v>0</v>
      </c>
      <c r="V14" s="85">
        <v>0</v>
      </c>
      <c r="W14" s="85">
        <v>0</v>
      </c>
      <c r="X14" s="85">
        <v>0</v>
      </c>
      <c r="Y14" s="85">
        <v>0</v>
      </c>
      <c r="Z14" s="85">
        <v>714286</v>
      </c>
      <c r="AA14" s="85">
        <v>0</v>
      </c>
      <c r="AB14" s="85">
        <v>0</v>
      </c>
      <c r="AC14" s="85">
        <v>857143</v>
      </c>
      <c r="AD14" s="85">
        <v>0</v>
      </c>
      <c r="AE14" s="85">
        <v>0</v>
      </c>
      <c r="AF14" s="85">
        <v>0</v>
      </c>
      <c r="AG14" s="132"/>
    </row>
    <row r="15" spans="2:33">
      <c r="B15" s="129" t="s">
        <v>5</v>
      </c>
      <c r="C15" s="130" t="s">
        <v>120</v>
      </c>
      <c r="D15" s="131" t="s">
        <v>308</v>
      </c>
      <c r="E15" s="150"/>
      <c r="F15" s="122" t="s">
        <v>226</v>
      </c>
      <c r="G15" s="123" t="s">
        <v>233</v>
      </c>
      <c r="H15" s="94">
        <v>616050168</v>
      </c>
      <c r="I15" s="125">
        <f t="shared" si="2"/>
        <v>490201215</v>
      </c>
      <c r="J15" s="85">
        <v>0</v>
      </c>
      <c r="K15" s="85">
        <v>527519</v>
      </c>
      <c r="L15" s="85">
        <v>0</v>
      </c>
      <c r="M15" s="85">
        <v>0</v>
      </c>
      <c r="N15" s="85">
        <v>477983634</v>
      </c>
      <c r="O15" s="85">
        <v>0</v>
      </c>
      <c r="P15" s="85">
        <v>292624</v>
      </c>
      <c r="Q15" s="85">
        <v>47</v>
      </c>
      <c r="R15" s="85">
        <v>161911</v>
      </c>
      <c r="S15" s="85">
        <v>0</v>
      </c>
      <c r="T15" s="85">
        <v>0</v>
      </c>
      <c r="U15" s="85">
        <v>0</v>
      </c>
      <c r="V15" s="85">
        <v>0</v>
      </c>
      <c r="W15" s="85">
        <v>10050000</v>
      </c>
      <c r="X15" s="85">
        <v>1063001</v>
      </c>
      <c r="Y15" s="85">
        <v>122479</v>
      </c>
      <c r="Z15" s="85">
        <v>0</v>
      </c>
      <c r="AA15" s="85">
        <v>0</v>
      </c>
      <c r="AB15" s="85">
        <v>0</v>
      </c>
      <c r="AC15" s="85">
        <v>0</v>
      </c>
      <c r="AD15" s="85">
        <v>0</v>
      </c>
      <c r="AE15" s="85">
        <v>0</v>
      </c>
      <c r="AF15" s="85">
        <v>0</v>
      </c>
      <c r="AG15" s="132"/>
    </row>
    <row r="16" spans="2:33" ht="31.5">
      <c r="B16" s="129" t="s">
        <v>5</v>
      </c>
      <c r="C16" s="130" t="s">
        <v>120</v>
      </c>
      <c r="D16" s="131" t="s">
        <v>242</v>
      </c>
      <c r="E16" s="150"/>
      <c r="F16" s="122" t="s">
        <v>306</v>
      </c>
      <c r="G16" s="123" t="s">
        <v>233</v>
      </c>
      <c r="H16" s="94">
        <v>7000000</v>
      </c>
      <c r="I16" s="125">
        <f t="shared" si="2"/>
        <v>0</v>
      </c>
      <c r="J16" s="85">
        <v>0</v>
      </c>
      <c r="K16" s="85">
        <v>0</v>
      </c>
      <c r="L16" s="85">
        <v>0</v>
      </c>
      <c r="M16" s="85">
        <v>0</v>
      </c>
      <c r="N16" s="85">
        <v>0</v>
      </c>
      <c r="O16" s="85">
        <v>0</v>
      </c>
      <c r="P16" s="85">
        <v>0</v>
      </c>
      <c r="Q16" s="85">
        <v>0</v>
      </c>
      <c r="R16" s="85">
        <v>0</v>
      </c>
      <c r="S16" s="85">
        <v>0</v>
      </c>
      <c r="T16" s="85">
        <v>0</v>
      </c>
      <c r="U16" s="85">
        <v>0</v>
      </c>
      <c r="V16" s="85">
        <v>0</v>
      </c>
      <c r="W16" s="85">
        <v>0</v>
      </c>
      <c r="X16" s="85">
        <v>0</v>
      </c>
      <c r="Y16" s="85">
        <v>0</v>
      </c>
      <c r="Z16" s="85">
        <v>0</v>
      </c>
      <c r="AA16" s="85">
        <v>0</v>
      </c>
      <c r="AB16" s="85">
        <v>0</v>
      </c>
      <c r="AC16" s="85">
        <v>0</v>
      </c>
      <c r="AD16" s="85">
        <v>0</v>
      </c>
      <c r="AE16" s="85">
        <v>0</v>
      </c>
      <c r="AF16" s="85">
        <v>0</v>
      </c>
      <c r="AG16" s="132"/>
    </row>
    <row r="17" spans="2:33" ht="31.5">
      <c r="B17" s="129" t="s">
        <v>6</v>
      </c>
      <c r="C17" s="130" t="s">
        <v>122</v>
      </c>
      <c r="D17" s="131" t="s">
        <v>237</v>
      </c>
      <c r="E17" s="150"/>
      <c r="F17" s="122" t="s">
        <v>222</v>
      </c>
      <c r="G17" s="123" t="s">
        <v>233</v>
      </c>
      <c r="H17" s="94">
        <v>0</v>
      </c>
      <c r="I17" s="125">
        <f t="shared" si="2"/>
        <v>0</v>
      </c>
      <c r="J17" s="85">
        <v>0</v>
      </c>
      <c r="K17" s="85">
        <v>0</v>
      </c>
      <c r="L17" s="85">
        <v>0</v>
      </c>
      <c r="M17" s="85">
        <v>0</v>
      </c>
      <c r="N17" s="85">
        <v>0</v>
      </c>
      <c r="O17" s="85">
        <v>0</v>
      </c>
      <c r="P17" s="85">
        <v>0</v>
      </c>
      <c r="Q17" s="85">
        <v>0</v>
      </c>
      <c r="R17" s="85">
        <v>0</v>
      </c>
      <c r="S17" s="85">
        <v>0</v>
      </c>
      <c r="T17" s="85">
        <v>0</v>
      </c>
      <c r="U17" s="85">
        <v>0</v>
      </c>
      <c r="V17" s="85">
        <v>0</v>
      </c>
      <c r="W17" s="85">
        <v>0</v>
      </c>
      <c r="X17" s="85">
        <v>0</v>
      </c>
      <c r="Y17" s="85">
        <v>0</v>
      </c>
      <c r="Z17" s="85">
        <v>0</v>
      </c>
      <c r="AA17" s="85">
        <v>0</v>
      </c>
      <c r="AB17" s="85">
        <v>0</v>
      </c>
      <c r="AC17" s="85">
        <v>0</v>
      </c>
      <c r="AD17" s="85">
        <v>0</v>
      </c>
      <c r="AE17" s="85">
        <v>0</v>
      </c>
      <c r="AF17" s="85">
        <v>0</v>
      </c>
      <c r="AG17" s="132"/>
    </row>
    <row r="18" spans="2:33" ht="31.5">
      <c r="B18" s="129" t="s">
        <v>6</v>
      </c>
      <c r="C18" s="130" t="s">
        <v>122</v>
      </c>
      <c r="D18" s="131" t="s">
        <v>242</v>
      </c>
      <c r="E18" s="150"/>
      <c r="F18" s="122" t="s">
        <v>225</v>
      </c>
      <c r="G18" s="123" t="s">
        <v>233</v>
      </c>
      <c r="H18" s="94">
        <v>335619664</v>
      </c>
      <c r="I18" s="125">
        <f t="shared" si="2"/>
        <v>0</v>
      </c>
      <c r="J18" s="85">
        <v>0</v>
      </c>
      <c r="K18" s="85">
        <v>0</v>
      </c>
      <c r="L18" s="85">
        <v>0</v>
      </c>
      <c r="M18" s="85">
        <v>0</v>
      </c>
      <c r="N18" s="85">
        <v>0</v>
      </c>
      <c r="O18" s="85">
        <v>0</v>
      </c>
      <c r="P18" s="85">
        <v>0</v>
      </c>
      <c r="Q18" s="85">
        <v>0</v>
      </c>
      <c r="R18" s="85">
        <v>0</v>
      </c>
      <c r="S18" s="85">
        <v>0</v>
      </c>
      <c r="T18" s="85">
        <v>0</v>
      </c>
      <c r="U18" s="85">
        <v>0</v>
      </c>
      <c r="V18" s="85">
        <v>0</v>
      </c>
      <c r="W18" s="85">
        <v>0</v>
      </c>
      <c r="X18" s="85">
        <v>0</v>
      </c>
      <c r="Y18" s="85">
        <v>0</v>
      </c>
      <c r="Z18" s="85">
        <v>0</v>
      </c>
      <c r="AA18" s="85">
        <v>0</v>
      </c>
      <c r="AB18" s="85">
        <v>0</v>
      </c>
      <c r="AC18" s="85">
        <v>0</v>
      </c>
      <c r="AD18" s="85">
        <v>0</v>
      </c>
      <c r="AE18" s="85">
        <v>0</v>
      </c>
      <c r="AF18" s="85">
        <v>0</v>
      </c>
      <c r="AG18" s="132"/>
    </row>
    <row r="19" spans="2:33">
      <c r="B19" s="129" t="s">
        <v>7</v>
      </c>
      <c r="C19" s="130" t="s">
        <v>69</v>
      </c>
      <c r="D19" s="131" t="s">
        <v>308</v>
      </c>
      <c r="E19" s="150"/>
      <c r="F19" s="122" t="s">
        <v>220</v>
      </c>
      <c r="G19" s="123" t="s">
        <v>233</v>
      </c>
      <c r="H19" s="94">
        <v>709226506</v>
      </c>
      <c r="I19" s="125">
        <f t="shared" si="2"/>
        <v>698575389</v>
      </c>
      <c r="J19" s="85">
        <v>0</v>
      </c>
      <c r="K19" s="85">
        <v>1778379</v>
      </c>
      <c r="L19" s="85">
        <v>0</v>
      </c>
      <c r="M19" s="85">
        <v>318523323</v>
      </c>
      <c r="N19" s="85">
        <v>31205468</v>
      </c>
      <c r="O19" s="85">
        <v>166221622</v>
      </c>
      <c r="P19" s="85">
        <v>0</v>
      </c>
      <c r="Q19" s="85">
        <v>176382954</v>
      </c>
      <c r="R19" s="85">
        <v>4320546</v>
      </c>
      <c r="S19" s="85">
        <v>0</v>
      </c>
      <c r="T19" s="85">
        <v>0</v>
      </c>
      <c r="U19" s="85">
        <v>0</v>
      </c>
      <c r="V19" s="85">
        <v>0</v>
      </c>
      <c r="W19" s="85">
        <v>0</v>
      </c>
      <c r="X19" s="85">
        <v>0</v>
      </c>
      <c r="Y19" s="85">
        <v>0</v>
      </c>
      <c r="Z19" s="85">
        <v>0</v>
      </c>
      <c r="AA19" s="85">
        <v>0</v>
      </c>
      <c r="AB19" s="85">
        <v>0</v>
      </c>
      <c r="AC19" s="85">
        <v>143097</v>
      </c>
      <c r="AD19" s="85">
        <v>0</v>
      </c>
      <c r="AE19" s="85">
        <v>0</v>
      </c>
      <c r="AF19" s="85">
        <v>0</v>
      </c>
      <c r="AG19" s="132"/>
    </row>
    <row r="20" spans="2:33">
      <c r="B20" s="129" t="s">
        <v>8</v>
      </c>
      <c r="C20" s="130" t="s">
        <v>70</v>
      </c>
      <c r="D20" s="131" t="s">
        <v>237</v>
      </c>
      <c r="E20" s="150"/>
      <c r="F20" s="122" t="s">
        <v>223</v>
      </c>
      <c r="G20" s="123" t="s">
        <v>233</v>
      </c>
      <c r="H20" s="94">
        <v>11808117</v>
      </c>
      <c r="I20" s="125">
        <f t="shared" si="2"/>
        <v>11808117</v>
      </c>
      <c r="J20" s="85">
        <v>0</v>
      </c>
      <c r="K20" s="85">
        <v>0</v>
      </c>
      <c r="L20" s="85">
        <v>0</v>
      </c>
      <c r="M20" s="85">
        <v>0</v>
      </c>
      <c r="N20" s="85">
        <v>270000</v>
      </c>
      <c r="O20" s="85">
        <v>0</v>
      </c>
      <c r="P20" s="85">
        <v>11538117</v>
      </c>
      <c r="Q20" s="85">
        <v>0</v>
      </c>
      <c r="R20" s="85">
        <v>0</v>
      </c>
      <c r="S20" s="85">
        <v>0</v>
      </c>
      <c r="T20" s="85">
        <v>0</v>
      </c>
      <c r="U20" s="85">
        <v>0</v>
      </c>
      <c r="V20" s="85">
        <v>0</v>
      </c>
      <c r="W20" s="85">
        <v>0</v>
      </c>
      <c r="X20" s="85">
        <v>0</v>
      </c>
      <c r="Y20" s="85">
        <v>0</v>
      </c>
      <c r="Z20" s="85">
        <v>0</v>
      </c>
      <c r="AA20" s="85">
        <v>0</v>
      </c>
      <c r="AB20" s="85">
        <v>0</v>
      </c>
      <c r="AC20" s="85">
        <v>0</v>
      </c>
      <c r="AD20" s="85">
        <v>0</v>
      </c>
      <c r="AE20" s="85">
        <v>0</v>
      </c>
      <c r="AF20" s="85">
        <v>0</v>
      </c>
      <c r="AG20" s="132"/>
    </row>
    <row r="21" spans="2:33">
      <c r="B21" s="129" t="s">
        <v>8</v>
      </c>
      <c r="C21" s="130" t="s">
        <v>70</v>
      </c>
      <c r="D21" s="131" t="s">
        <v>308</v>
      </c>
      <c r="E21" s="150"/>
      <c r="F21" s="122" t="s">
        <v>224</v>
      </c>
      <c r="G21" s="123" t="s">
        <v>233</v>
      </c>
      <c r="H21" s="94">
        <v>122839765</v>
      </c>
      <c r="I21" s="125">
        <f t="shared" si="2"/>
        <v>119715399</v>
      </c>
      <c r="J21" s="85">
        <v>0</v>
      </c>
      <c r="K21" s="85">
        <v>0</v>
      </c>
      <c r="L21" s="85">
        <v>0</v>
      </c>
      <c r="M21" s="85">
        <v>0</v>
      </c>
      <c r="N21" s="85">
        <v>119715399</v>
      </c>
      <c r="O21" s="85">
        <v>0</v>
      </c>
      <c r="P21" s="85">
        <v>0</v>
      </c>
      <c r="Q21" s="85">
        <v>0</v>
      </c>
      <c r="R21" s="85">
        <v>0</v>
      </c>
      <c r="S21" s="85">
        <v>0</v>
      </c>
      <c r="T21" s="85">
        <v>0</v>
      </c>
      <c r="U21" s="85">
        <v>0</v>
      </c>
      <c r="V21" s="85">
        <v>0</v>
      </c>
      <c r="W21" s="85">
        <v>0</v>
      </c>
      <c r="X21" s="85">
        <v>0</v>
      </c>
      <c r="Y21" s="85">
        <v>0</v>
      </c>
      <c r="Z21" s="85">
        <v>0</v>
      </c>
      <c r="AA21" s="85">
        <v>0</v>
      </c>
      <c r="AB21" s="85">
        <v>0</v>
      </c>
      <c r="AC21" s="85">
        <v>0</v>
      </c>
      <c r="AD21" s="85">
        <v>0</v>
      </c>
      <c r="AE21" s="85">
        <v>0</v>
      </c>
      <c r="AF21" s="85">
        <v>0</v>
      </c>
      <c r="AG21" s="132"/>
    </row>
    <row r="22" spans="2:33">
      <c r="B22" s="133" t="s">
        <v>9</v>
      </c>
      <c r="C22" s="127" t="s">
        <v>71</v>
      </c>
      <c r="D22" s="128"/>
      <c r="E22" s="150"/>
      <c r="F22" s="122"/>
      <c r="G22" s="123"/>
      <c r="H22" s="94"/>
      <c r="I22" s="125">
        <f t="shared" si="2"/>
        <v>0</v>
      </c>
      <c r="J22" s="85"/>
      <c r="K22" s="85"/>
      <c r="L22" s="85"/>
      <c r="M22" s="85"/>
      <c r="N22" s="85"/>
      <c r="O22" s="85"/>
      <c r="P22" s="85"/>
      <c r="Q22" s="85"/>
      <c r="R22" s="85"/>
      <c r="S22" s="85"/>
      <c r="T22" s="85"/>
      <c r="U22" s="85"/>
      <c r="V22" s="85"/>
      <c r="W22" s="85"/>
      <c r="X22" s="85"/>
      <c r="Y22" s="85"/>
      <c r="Z22" s="85"/>
      <c r="AA22" s="85"/>
      <c r="AB22" s="85"/>
      <c r="AC22" s="85"/>
      <c r="AD22" s="85"/>
      <c r="AE22" s="85"/>
      <c r="AF22" s="85"/>
      <c r="AG22" s="132"/>
    </row>
    <row r="23" spans="2:33" ht="31.5">
      <c r="B23" s="129" t="s">
        <v>10</v>
      </c>
      <c r="C23" s="130" t="s">
        <v>123</v>
      </c>
      <c r="D23" s="131" t="s">
        <v>308</v>
      </c>
      <c r="E23" s="150"/>
      <c r="F23" s="122" t="s">
        <v>216</v>
      </c>
      <c r="G23" s="123" t="s">
        <v>233</v>
      </c>
      <c r="H23" s="94">
        <v>11318703364</v>
      </c>
      <c r="I23" s="125">
        <f t="shared" si="2"/>
        <v>11195721499</v>
      </c>
      <c r="J23" s="85">
        <v>1414185546</v>
      </c>
      <c r="K23" s="85">
        <v>5096182024</v>
      </c>
      <c r="L23" s="85">
        <v>2144857058</v>
      </c>
      <c r="M23" s="85">
        <v>626291345</v>
      </c>
      <c r="N23" s="85">
        <v>96799666</v>
      </c>
      <c r="O23" s="85">
        <v>787342432</v>
      </c>
      <c r="P23" s="85">
        <v>236795886</v>
      </c>
      <c r="Q23" s="85">
        <v>76033084</v>
      </c>
      <c r="R23" s="85">
        <v>0</v>
      </c>
      <c r="S23" s="85">
        <v>257190499</v>
      </c>
      <c r="T23" s="85">
        <v>0</v>
      </c>
      <c r="U23" s="85">
        <v>0</v>
      </c>
      <c r="V23" s="85">
        <v>294496966</v>
      </c>
      <c r="W23" s="85">
        <v>90000000</v>
      </c>
      <c r="X23" s="85">
        <v>0</v>
      </c>
      <c r="Y23" s="85">
        <v>2802847</v>
      </c>
      <c r="Z23" s="85">
        <v>0</v>
      </c>
      <c r="AA23" s="85">
        <v>0</v>
      </c>
      <c r="AB23" s="85">
        <v>7755725</v>
      </c>
      <c r="AC23" s="85">
        <v>0</v>
      </c>
      <c r="AD23" s="85">
        <v>2717328</v>
      </c>
      <c r="AE23" s="85">
        <v>62271093</v>
      </c>
      <c r="AF23" s="85">
        <v>0</v>
      </c>
      <c r="AG23" s="132"/>
    </row>
    <row r="24" spans="2:33">
      <c r="B24" s="129" t="s">
        <v>11</v>
      </c>
      <c r="C24" s="130" t="s">
        <v>72</v>
      </c>
      <c r="D24" s="131" t="s">
        <v>200</v>
      </c>
      <c r="E24" s="150"/>
      <c r="F24" s="122"/>
      <c r="G24" s="123"/>
      <c r="H24" s="94"/>
      <c r="I24" s="125">
        <f t="shared" si="2"/>
        <v>0</v>
      </c>
      <c r="J24" s="85"/>
      <c r="K24" s="85"/>
      <c r="L24" s="85"/>
      <c r="M24" s="85"/>
      <c r="N24" s="85"/>
      <c r="O24" s="85"/>
      <c r="P24" s="85"/>
      <c r="Q24" s="85"/>
      <c r="R24" s="85"/>
      <c r="S24" s="85"/>
      <c r="T24" s="85"/>
      <c r="U24" s="85"/>
      <c r="V24" s="85"/>
      <c r="W24" s="85"/>
      <c r="X24" s="85"/>
      <c r="Y24" s="85"/>
      <c r="Z24" s="85"/>
      <c r="AA24" s="85"/>
      <c r="AB24" s="85"/>
      <c r="AC24" s="85"/>
      <c r="AD24" s="85"/>
      <c r="AE24" s="85"/>
      <c r="AF24" s="85"/>
      <c r="AG24" s="132"/>
    </row>
    <row r="25" spans="2:33">
      <c r="B25" s="129"/>
      <c r="C25" s="130"/>
      <c r="D25" s="121"/>
      <c r="E25" s="150"/>
      <c r="F25" s="122"/>
      <c r="G25" s="123"/>
      <c r="H25" s="94"/>
      <c r="I25" s="125">
        <f t="shared" si="2"/>
        <v>0</v>
      </c>
      <c r="J25" s="85"/>
      <c r="K25" s="85"/>
      <c r="L25" s="85"/>
      <c r="M25" s="85"/>
      <c r="N25" s="85"/>
      <c r="O25" s="85"/>
      <c r="P25" s="85"/>
      <c r="Q25" s="85"/>
      <c r="R25" s="85"/>
      <c r="S25" s="85"/>
      <c r="T25" s="85"/>
      <c r="U25" s="85"/>
      <c r="V25" s="85"/>
      <c r="W25" s="85"/>
      <c r="X25" s="85"/>
      <c r="Y25" s="85"/>
      <c r="Z25" s="85"/>
      <c r="AA25" s="85"/>
      <c r="AB25" s="85"/>
      <c r="AC25" s="85"/>
      <c r="AD25" s="85"/>
      <c r="AE25" s="85"/>
      <c r="AF25" s="85"/>
      <c r="AG25" s="132"/>
    </row>
    <row r="26" spans="2:33" ht="31.5">
      <c r="B26" s="133" t="s">
        <v>12</v>
      </c>
      <c r="C26" s="127" t="s">
        <v>73</v>
      </c>
      <c r="D26" s="121"/>
      <c r="E26" s="150"/>
      <c r="F26" s="122"/>
      <c r="G26" s="123"/>
      <c r="H26" s="94"/>
      <c r="I26" s="125">
        <f t="shared" si="2"/>
        <v>0</v>
      </c>
      <c r="J26" s="85"/>
      <c r="K26" s="85"/>
      <c r="L26" s="85"/>
      <c r="M26" s="85"/>
      <c r="N26" s="85"/>
      <c r="O26" s="85"/>
      <c r="P26" s="85"/>
      <c r="Q26" s="85"/>
      <c r="R26" s="85"/>
      <c r="S26" s="85"/>
      <c r="T26" s="85"/>
      <c r="U26" s="85"/>
      <c r="V26" s="85"/>
      <c r="W26" s="85"/>
      <c r="X26" s="85"/>
      <c r="Y26" s="85"/>
      <c r="Z26" s="85"/>
      <c r="AA26" s="85"/>
      <c r="AB26" s="85"/>
      <c r="AC26" s="85"/>
      <c r="AD26" s="85"/>
      <c r="AE26" s="85"/>
      <c r="AF26" s="85"/>
      <c r="AG26" s="132"/>
    </row>
    <row r="27" spans="2:33" ht="31.5">
      <c r="B27" s="129" t="s">
        <v>13</v>
      </c>
      <c r="C27" s="130" t="s">
        <v>74</v>
      </c>
      <c r="D27" s="131" t="s">
        <v>308</v>
      </c>
      <c r="E27" s="150"/>
      <c r="F27" s="122" t="s">
        <v>228</v>
      </c>
      <c r="G27" s="123" t="s">
        <v>234</v>
      </c>
      <c r="H27" s="94">
        <v>7733599494</v>
      </c>
      <c r="I27" s="125">
        <f t="shared" si="2"/>
        <v>7506103117</v>
      </c>
      <c r="J27" s="85">
        <v>1376072260</v>
      </c>
      <c r="K27" s="85">
        <v>1002000000</v>
      </c>
      <c r="L27" s="85">
        <v>2907800548</v>
      </c>
      <c r="M27" s="85">
        <v>247747603</v>
      </c>
      <c r="N27" s="85">
        <v>435000000</v>
      </c>
      <c r="O27" s="85">
        <v>62400000</v>
      </c>
      <c r="P27" s="85">
        <v>405050682</v>
      </c>
      <c r="Q27" s="85">
        <v>0</v>
      </c>
      <c r="R27" s="85">
        <v>10505701</v>
      </c>
      <c r="S27" s="85">
        <v>8017878</v>
      </c>
      <c r="T27" s="85">
        <v>278222466</v>
      </c>
      <c r="U27" s="85">
        <v>397938493</v>
      </c>
      <c r="V27" s="85">
        <v>5167648</v>
      </c>
      <c r="W27" s="85">
        <v>4932045</v>
      </c>
      <c r="X27" s="85">
        <v>1471449</v>
      </c>
      <c r="Y27" s="85">
        <v>0</v>
      </c>
      <c r="Z27" s="85">
        <v>108071918</v>
      </c>
      <c r="AA27" s="85">
        <v>9856930</v>
      </c>
      <c r="AB27" s="85">
        <v>880500</v>
      </c>
      <c r="AC27" s="85">
        <v>156838356</v>
      </c>
      <c r="AD27" s="85">
        <v>26925</v>
      </c>
      <c r="AE27" s="85">
        <v>8063771</v>
      </c>
      <c r="AF27" s="85">
        <v>80037944</v>
      </c>
      <c r="AG27" s="132"/>
    </row>
    <row r="28" spans="2:33" ht="31.5">
      <c r="B28" s="129" t="s">
        <v>13</v>
      </c>
      <c r="C28" s="130" t="s">
        <v>74</v>
      </c>
      <c r="D28" s="131" t="s">
        <v>308</v>
      </c>
      <c r="E28" s="150"/>
      <c r="F28" s="122" t="s">
        <v>229</v>
      </c>
      <c r="G28" s="123" t="s">
        <v>234</v>
      </c>
      <c r="H28" s="94">
        <v>207447583</v>
      </c>
      <c r="I28" s="125">
        <f t="shared" si="2"/>
        <v>38000000</v>
      </c>
      <c r="J28" s="85">
        <v>0</v>
      </c>
      <c r="K28" s="85">
        <v>0</v>
      </c>
      <c r="L28" s="85">
        <v>0</v>
      </c>
      <c r="M28" s="85">
        <v>0</v>
      </c>
      <c r="N28" s="85">
        <v>0</v>
      </c>
      <c r="O28" s="85">
        <v>0</v>
      </c>
      <c r="P28" s="85">
        <v>0</v>
      </c>
      <c r="Q28" s="85">
        <v>0</v>
      </c>
      <c r="R28" s="85">
        <v>6000000</v>
      </c>
      <c r="S28" s="85">
        <v>8000000</v>
      </c>
      <c r="T28" s="85">
        <v>0</v>
      </c>
      <c r="U28" s="85">
        <v>0</v>
      </c>
      <c r="V28" s="85">
        <v>8000000</v>
      </c>
      <c r="W28" s="85">
        <v>2000000</v>
      </c>
      <c r="X28" s="85">
        <v>0</v>
      </c>
      <c r="Y28" s="85">
        <v>4000000</v>
      </c>
      <c r="Z28" s="85">
        <v>0</v>
      </c>
      <c r="AA28" s="85">
        <v>2000000</v>
      </c>
      <c r="AB28" s="85">
        <v>0</v>
      </c>
      <c r="AC28" s="85">
        <v>0</v>
      </c>
      <c r="AD28" s="85">
        <v>6000000</v>
      </c>
      <c r="AE28" s="85">
        <v>2000000</v>
      </c>
      <c r="AF28" s="85">
        <v>0</v>
      </c>
      <c r="AG28" s="132"/>
    </row>
    <row r="29" spans="2:33" ht="31.5">
      <c r="B29" s="129" t="s">
        <v>13</v>
      </c>
      <c r="C29" s="130" t="s">
        <v>74</v>
      </c>
      <c r="D29" s="131" t="s">
        <v>308</v>
      </c>
      <c r="E29" s="150"/>
      <c r="F29" s="122" t="s">
        <v>230</v>
      </c>
      <c r="G29" s="123" t="s">
        <v>234</v>
      </c>
      <c r="H29" s="94">
        <v>82822574</v>
      </c>
      <c r="I29" s="125">
        <f t="shared" si="2"/>
        <v>69276757</v>
      </c>
      <c r="J29" s="85">
        <v>69276757</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c r="AG29" s="132"/>
    </row>
    <row r="30" spans="2:33" ht="31.5">
      <c r="B30" s="129" t="s">
        <v>14</v>
      </c>
      <c r="C30" s="130" t="s">
        <v>75</v>
      </c>
      <c r="D30" s="131" t="s">
        <v>308</v>
      </c>
      <c r="E30" s="150"/>
      <c r="F30" s="122" t="s">
        <v>231</v>
      </c>
      <c r="G30" s="123" t="s">
        <v>235</v>
      </c>
      <c r="H30" s="94">
        <v>76269325</v>
      </c>
      <c r="I30" s="125">
        <f t="shared" si="2"/>
        <v>65046281</v>
      </c>
      <c r="J30" s="85">
        <v>46996281</v>
      </c>
      <c r="K30" s="85">
        <v>0</v>
      </c>
      <c r="L30" s="85">
        <v>0</v>
      </c>
      <c r="M30" s="85">
        <v>0</v>
      </c>
      <c r="N30" s="85">
        <v>0</v>
      </c>
      <c r="O30" s="85">
        <v>0</v>
      </c>
      <c r="P30" s="85">
        <v>50000</v>
      </c>
      <c r="Q30" s="85">
        <v>0</v>
      </c>
      <c r="R30" s="85">
        <v>0</v>
      </c>
      <c r="S30" s="85">
        <v>0</v>
      </c>
      <c r="T30" s="85">
        <v>5000000</v>
      </c>
      <c r="U30" s="85">
        <v>0</v>
      </c>
      <c r="V30" s="85">
        <v>0</v>
      </c>
      <c r="W30" s="85">
        <v>0</v>
      </c>
      <c r="X30" s="85">
        <v>0</v>
      </c>
      <c r="Y30" s="85">
        <v>0</v>
      </c>
      <c r="Z30" s="85">
        <v>0</v>
      </c>
      <c r="AA30" s="85">
        <v>0</v>
      </c>
      <c r="AB30" s="85">
        <v>0</v>
      </c>
      <c r="AC30" s="85">
        <v>13000000</v>
      </c>
      <c r="AD30" s="85">
        <v>0</v>
      </c>
      <c r="AE30" s="85">
        <v>0</v>
      </c>
      <c r="AF30" s="85">
        <v>0</v>
      </c>
      <c r="AG30" s="132"/>
    </row>
    <row r="31" spans="2:33">
      <c r="B31" s="129" t="s">
        <v>15</v>
      </c>
      <c r="C31" s="130" t="s">
        <v>76</v>
      </c>
      <c r="D31" s="131" t="s">
        <v>200</v>
      </c>
      <c r="E31" s="150"/>
      <c r="F31" s="122"/>
      <c r="G31" s="123"/>
      <c r="H31" s="94"/>
      <c r="I31" s="125">
        <f t="shared" si="2"/>
        <v>0</v>
      </c>
      <c r="J31" s="85"/>
      <c r="K31" s="85"/>
      <c r="L31" s="85"/>
      <c r="M31" s="85"/>
      <c r="N31" s="85"/>
      <c r="O31" s="85"/>
      <c r="P31" s="85"/>
      <c r="Q31" s="85"/>
      <c r="R31" s="85"/>
      <c r="S31" s="85"/>
      <c r="T31" s="85"/>
      <c r="U31" s="85"/>
      <c r="V31" s="85"/>
      <c r="W31" s="85"/>
      <c r="X31" s="85"/>
      <c r="Y31" s="85"/>
      <c r="Z31" s="85"/>
      <c r="AA31" s="85"/>
      <c r="AB31" s="85"/>
      <c r="AC31" s="85"/>
      <c r="AD31" s="85"/>
      <c r="AE31" s="85"/>
      <c r="AF31" s="85"/>
      <c r="AG31" s="132"/>
    </row>
    <row r="32" spans="2:33">
      <c r="B32" s="129" t="s">
        <v>16</v>
      </c>
      <c r="C32" s="130" t="s">
        <v>77</v>
      </c>
      <c r="D32" s="131"/>
      <c r="E32" s="150"/>
      <c r="F32" s="122"/>
      <c r="G32" s="123"/>
      <c r="H32" s="94"/>
      <c r="I32" s="125">
        <f t="shared" si="2"/>
        <v>0</v>
      </c>
      <c r="J32" s="85"/>
      <c r="K32" s="85"/>
      <c r="L32" s="85"/>
      <c r="M32" s="85"/>
      <c r="N32" s="85"/>
      <c r="O32" s="85"/>
      <c r="P32" s="85"/>
      <c r="Q32" s="85"/>
      <c r="R32" s="85"/>
      <c r="S32" s="85"/>
      <c r="T32" s="85"/>
      <c r="U32" s="85"/>
      <c r="V32" s="85"/>
      <c r="W32" s="85"/>
      <c r="X32" s="85"/>
      <c r="Y32" s="85"/>
      <c r="Z32" s="85"/>
      <c r="AA32" s="85"/>
      <c r="AB32" s="85"/>
      <c r="AC32" s="85"/>
      <c r="AD32" s="85"/>
      <c r="AE32" s="85"/>
      <c r="AF32" s="85"/>
      <c r="AG32" s="132"/>
    </row>
    <row r="33" spans="2:33">
      <c r="B33" s="129" t="s">
        <v>17</v>
      </c>
      <c r="C33" s="130" t="s">
        <v>78</v>
      </c>
      <c r="D33" s="131" t="s">
        <v>308</v>
      </c>
      <c r="E33" s="150"/>
      <c r="F33" s="122" t="s">
        <v>211</v>
      </c>
      <c r="G33" s="123" t="s">
        <v>232</v>
      </c>
      <c r="H33" s="94">
        <v>39635347626</v>
      </c>
      <c r="I33" s="125">
        <f t="shared" si="2"/>
        <v>39285263475</v>
      </c>
      <c r="J33" s="85">
        <v>8032285499</v>
      </c>
      <c r="K33" s="85">
        <v>16853945059</v>
      </c>
      <c r="L33" s="85">
        <v>5700543865</v>
      </c>
      <c r="M33" s="85">
        <v>3118143694</v>
      </c>
      <c r="N33" s="85">
        <v>1475281611</v>
      </c>
      <c r="O33" s="85">
        <v>986153063</v>
      </c>
      <c r="P33" s="85">
        <v>700850049</v>
      </c>
      <c r="Q33" s="85">
        <v>2144183695</v>
      </c>
      <c r="R33" s="85">
        <v>24962607</v>
      </c>
      <c r="S33" s="85">
        <v>2102819</v>
      </c>
      <c r="T33" s="85">
        <v>0</v>
      </c>
      <c r="U33" s="85">
        <v>0</v>
      </c>
      <c r="V33" s="85">
        <v>29082221</v>
      </c>
      <c r="W33" s="85">
        <v>809831</v>
      </c>
      <c r="X33" s="85">
        <v>7811507</v>
      </c>
      <c r="Y33" s="85">
        <v>63914422</v>
      </c>
      <c r="Z33" s="85">
        <v>140171922</v>
      </c>
      <c r="AA33" s="85">
        <v>15000</v>
      </c>
      <c r="AB33" s="85">
        <v>2856860</v>
      </c>
      <c r="AC33" s="85">
        <v>0</v>
      </c>
      <c r="AD33" s="85">
        <v>0</v>
      </c>
      <c r="AE33" s="85">
        <v>2149751</v>
      </c>
      <c r="AF33" s="85">
        <v>0</v>
      </c>
      <c r="AG33" s="132"/>
    </row>
    <row r="34" spans="2:33">
      <c r="B34" s="129" t="s">
        <v>17</v>
      </c>
      <c r="C34" s="130" t="s">
        <v>78</v>
      </c>
      <c r="D34" s="131" t="s">
        <v>237</v>
      </c>
      <c r="E34" s="150"/>
      <c r="F34" s="122" t="s">
        <v>212</v>
      </c>
      <c r="G34" s="123" t="s">
        <v>232</v>
      </c>
      <c r="H34" s="94">
        <v>97573177</v>
      </c>
      <c r="I34" s="125">
        <f t="shared" si="2"/>
        <v>97573177</v>
      </c>
      <c r="J34" s="85">
        <v>3500000</v>
      </c>
      <c r="K34" s="85">
        <v>83000000</v>
      </c>
      <c r="L34" s="85">
        <v>0</v>
      </c>
      <c r="M34" s="85">
        <v>0</v>
      </c>
      <c r="N34" s="85">
        <v>7300000</v>
      </c>
      <c r="O34" s="85">
        <v>0</v>
      </c>
      <c r="P34" s="85">
        <v>0</v>
      </c>
      <c r="Q34" s="85">
        <v>0</v>
      </c>
      <c r="R34" s="85">
        <v>0</v>
      </c>
      <c r="S34" s="85">
        <v>0</v>
      </c>
      <c r="T34" s="85">
        <v>0</v>
      </c>
      <c r="U34" s="85">
        <v>0</v>
      </c>
      <c r="V34" s="85">
        <v>0</v>
      </c>
      <c r="W34" s="85">
        <v>0</v>
      </c>
      <c r="X34" s="85">
        <v>0</v>
      </c>
      <c r="Y34" s="85">
        <v>0</v>
      </c>
      <c r="Z34" s="85">
        <v>0</v>
      </c>
      <c r="AA34" s="85">
        <v>0</v>
      </c>
      <c r="AB34" s="85">
        <v>0</v>
      </c>
      <c r="AC34" s="85">
        <v>0</v>
      </c>
      <c r="AD34" s="85">
        <v>0</v>
      </c>
      <c r="AE34" s="85">
        <v>3773177</v>
      </c>
      <c r="AF34" s="85">
        <v>0</v>
      </c>
      <c r="AG34" s="132"/>
    </row>
    <row r="35" spans="2:33">
      <c r="B35" s="129" t="s">
        <v>18</v>
      </c>
      <c r="C35" s="130" t="s">
        <v>79</v>
      </c>
      <c r="D35" s="131" t="s">
        <v>200</v>
      </c>
      <c r="E35" s="150"/>
      <c r="F35" s="122"/>
      <c r="G35" s="123"/>
      <c r="H35" s="94"/>
      <c r="I35" s="125">
        <f t="shared" si="2"/>
        <v>0</v>
      </c>
      <c r="J35" s="85"/>
      <c r="K35" s="85"/>
      <c r="L35" s="85"/>
      <c r="M35" s="85"/>
      <c r="N35" s="85"/>
      <c r="O35" s="85"/>
      <c r="P35" s="85"/>
      <c r="Q35" s="85"/>
      <c r="R35" s="85"/>
      <c r="S35" s="85"/>
      <c r="T35" s="85"/>
      <c r="U35" s="85"/>
      <c r="V35" s="85"/>
      <c r="W35" s="85"/>
      <c r="X35" s="85"/>
      <c r="Y35" s="85"/>
      <c r="Z35" s="85"/>
      <c r="AA35" s="85"/>
      <c r="AB35" s="85"/>
      <c r="AC35" s="85"/>
      <c r="AD35" s="85"/>
      <c r="AE35" s="85"/>
      <c r="AF35" s="85"/>
      <c r="AG35" s="132"/>
    </row>
    <row r="36" spans="2:33">
      <c r="B36" s="129" t="s">
        <v>19</v>
      </c>
      <c r="C36" s="130" t="s">
        <v>124</v>
      </c>
      <c r="D36" s="131" t="s">
        <v>200</v>
      </c>
      <c r="E36" s="150"/>
      <c r="F36" s="122"/>
      <c r="G36" s="123"/>
      <c r="H36" s="94"/>
      <c r="I36" s="125">
        <f t="shared" si="2"/>
        <v>0</v>
      </c>
      <c r="J36" s="85"/>
      <c r="K36" s="85"/>
      <c r="L36" s="85"/>
      <c r="M36" s="85"/>
      <c r="N36" s="85"/>
      <c r="O36" s="85"/>
      <c r="P36" s="85"/>
      <c r="Q36" s="85"/>
      <c r="R36" s="85"/>
      <c r="S36" s="85"/>
      <c r="T36" s="85"/>
      <c r="U36" s="85"/>
      <c r="V36" s="85"/>
      <c r="W36" s="85"/>
      <c r="X36" s="85"/>
      <c r="Y36" s="85"/>
      <c r="Z36" s="85"/>
      <c r="AA36" s="85"/>
      <c r="AB36" s="85"/>
      <c r="AC36" s="85"/>
      <c r="AD36" s="85"/>
      <c r="AE36" s="85"/>
      <c r="AF36" s="85"/>
      <c r="AG36" s="132"/>
    </row>
    <row r="37" spans="2:33" ht="31.5">
      <c r="B37" s="129" t="s">
        <v>20</v>
      </c>
      <c r="C37" s="130" t="s">
        <v>125</v>
      </c>
      <c r="D37" s="131" t="s">
        <v>238</v>
      </c>
      <c r="E37" s="150"/>
      <c r="F37" s="122"/>
      <c r="G37" s="123"/>
      <c r="H37" s="94"/>
      <c r="I37" s="125">
        <f t="shared" si="2"/>
        <v>0</v>
      </c>
      <c r="J37" s="85"/>
      <c r="K37" s="85"/>
      <c r="L37" s="85"/>
      <c r="M37" s="85"/>
      <c r="N37" s="85"/>
      <c r="O37" s="85"/>
      <c r="P37" s="85"/>
      <c r="Q37" s="85"/>
      <c r="R37" s="85"/>
      <c r="S37" s="85"/>
      <c r="T37" s="85"/>
      <c r="U37" s="85"/>
      <c r="V37" s="85"/>
      <c r="W37" s="85"/>
      <c r="X37" s="85"/>
      <c r="Y37" s="85"/>
      <c r="Z37" s="85"/>
      <c r="AA37" s="85"/>
      <c r="AB37" s="85"/>
      <c r="AC37" s="85"/>
      <c r="AD37" s="85"/>
      <c r="AE37" s="85"/>
      <c r="AF37" s="85"/>
      <c r="AG37" s="132"/>
    </row>
    <row r="38" spans="2:33">
      <c r="B38" s="134"/>
      <c r="C38" s="130"/>
      <c r="D38" s="121"/>
      <c r="E38" s="150"/>
      <c r="F38" s="122"/>
      <c r="G38" s="123"/>
      <c r="H38" s="94"/>
      <c r="I38" s="125">
        <f t="shared" si="2"/>
        <v>0</v>
      </c>
      <c r="J38" s="85"/>
      <c r="K38" s="85"/>
      <c r="L38" s="85"/>
      <c r="M38" s="85"/>
      <c r="N38" s="85"/>
      <c r="O38" s="85"/>
      <c r="P38" s="85"/>
      <c r="Q38" s="85"/>
      <c r="R38" s="85"/>
      <c r="S38" s="85"/>
      <c r="T38" s="85"/>
      <c r="U38" s="85"/>
      <c r="V38" s="85"/>
      <c r="W38" s="85"/>
      <c r="X38" s="85"/>
      <c r="Y38" s="85"/>
      <c r="Z38" s="85"/>
      <c r="AA38" s="85"/>
      <c r="AB38" s="85"/>
      <c r="AC38" s="85"/>
      <c r="AD38" s="85"/>
      <c r="AE38" s="85"/>
      <c r="AF38" s="85"/>
      <c r="AG38" s="132"/>
    </row>
    <row r="39" spans="2:33">
      <c r="B39" s="134" t="s">
        <v>21</v>
      </c>
      <c r="C39" s="120" t="s">
        <v>80</v>
      </c>
      <c r="D39" s="128"/>
      <c r="E39" s="150"/>
      <c r="F39" s="122"/>
      <c r="G39" s="123"/>
      <c r="H39" s="94"/>
      <c r="I39" s="125">
        <f t="shared" si="2"/>
        <v>0</v>
      </c>
      <c r="J39" s="85"/>
      <c r="K39" s="85"/>
      <c r="L39" s="85"/>
      <c r="M39" s="85"/>
      <c r="N39" s="85"/>
      <c r="O39" s="85"/>
      <c r="P39" s="85"/>
      <c r="Q39" s="85"/>
      <c r="R39" s="85"/>
      <c r="S39" s="85"/>
      <c r="T39" s="85"/>
      <c r="U39" s="85"/>
      <c r="V39" s="85"/>
      <c r="W39" s="85"/>
      <c r="X39" s="85"/>
      <c r="Y39" s="85"/>
      <c r="Z39" s="85"/>
      <c r="AA39" s="85"/>
      <c r="AB39" s="85"/>
      <c r="AC39" s="85"/>
      <c r="AD39" s="85"/>
      <c r="AE39" s="85"/>
      <c r="AF39" s="85"/>
      <c r="AG39" s="132"/>
    </row>
    <row r="40" spans="2:33">
      <c r="B40" s="129" t="s">
        <v>22</v>
      </c>
      <c r="C40" s="130" t="s">
        <v>81</v>
      </c>
      <c r="D40" s="131" t="s">
        <v>238</v>
      </c>
      <c r="E40" s="150"/>
      <c r="F40" s="122"/>
      <c r="G40" s="123"/>
      <c r="H40" s="94"/>
      <c r="I40" s="125">
        <f t="shared" si="2"/>
        <v>0</v>
      </c>
      <c r="J40" s="85"/>
      <c r="K40" s="85"/>
      <c r="L40" s="85"/>
      <c r="M40" s="85"/>
      <c r="N40" s="85"/>
      <c r="O40" s="85"/>
      <c r="P40" s="85"/>
      <c r="Q40" s="85"/>
      <c r="R40" s="85"/>
      <c r="S40" s="85"/>
      <c r="T40" s="85"/>
      <c r="U40" s="85"/>
      <c r="V40" s="85"/>
      <c r="W40" s="85"/>
      <c r="X40" s="85"/>
      <c r="Y40" s="85"/>
      <c r="Z40" s="85"/>
      <c r="AA40" s="85"/>
      <c r="AB40" s="85"/>
      <c r="AC40" s="85"/>
      <c r="AD40" s="85"/>
      <c r="AE40" s="85"/>
      <c r="AF40" s="85"/>
      <c r="AG40" s="132"/>
    </row>
    <row r="41" spans="2:33">
      <c r="B41" s="134"/>
      <c r="C41" s="127"/>
      <c r="D41" s="121"/>
      <c r="E41" s="150"/>
      <c r="F41" s="122"/>
      <c r="G41" s="123"/>
      <c r="H41" s="94"/>
      <c r="I41" s="125">
        <f t="shared" si="2"/>
        <v>0</v>
      </c>
      <c r="J41" s="85"/>
      <c r="K41" s="85"/>
      <c r="L41" s="85"/>
      <c r="M41" s="85"/>
      <c r="N41" s="85"/>
      <c r="O41" s="85"/>
      <c r="P41" s="85"/>
      <c r="Q41" s="85"/>
      <c r="R41" s="85"/>
      <c r="S41" s="85"/>
      <c r="T41" s="85"/>
      <c r="U41" s="85"/>
      <c r="V41" s="85"/>
      <c r="W41" s="85"/>
      <c r="X41" s="85"/>
      <c r="Y41" s="85"/>
      <c r="Z41" s="85"/>
      <c r="AA41" s="85"/>
      <c r="AB41" s="85"/>
      <c r="AC41" s="85"/>
      <c r="AD41" s="85"/>
      <c r="AE41" s="85"/>
      <c r="AF41" s="85"/>
      <c r="AG41" s="132"/>
    </row>
    <row r="42" spans="2:33">
      <c r="B42" s="134" t="s">
        <v>23</v>
      </c>
      <c r="C42" s="120" t="s">
        <v>82</v>
      </c>
      <c r="D42" s="121"/>
      <c r="E42" s="150"/>
      <c r="F42" s="122"/>
      <c r="G42" s="123"/>
      <c r="H42" s="94"/>
      <c r="I42" s="125">
        <f t="shared" si="2"/>
        <v>0</v>
      </c>
      <c r="J42" s="85"/>
      <c r="K42" s="85"/>
      <c r="L42" s="85"/>
      <c r="M42" s="85"/>
      <c r="N42" s="85"/>
      <c r="O42" s="85"/>
      <c r="P42" s="85"/>
      <c r="Q42" s="85"/>
      <c r="R42" s="85"/>
      <c r="S42" s="85"/>
      <c r="T42" s="85"/>
      <c r="U42" s="85"/>
      <c r="V42" s="85"/>
      <c r="W42" s="85"/>
      <c r="X42" s="85"/>
      <c r="Y42" s="85"/>
      <c r="Z42" s="85"/>
      <c r="AA42" s="85"/>
      <c r="AB42" s="85"/>
      <c r="AC42" s="85"/>
      <c r="AD42" s="85"/>
      <c r="AE42" s="85"/>
      <c r="AF42" s="85"/>
      <c r="AG42" s="132"/>
    </row>
    <row r="43" spans="2:33">
      <c r="B43" s="133" t="s">
        <v>24</v>
      </c>
      <c r="C43" s="127" t="s">
        <v>83</v>
      </c>
      <c r="D43" s="121"/>
      <c r="E43" s="150"/>
      <c r="F43" s="122"/>
      <c r="G43" s="123"/>
      <c r="H43" s="94"/>
      <c r="I43" s="125">
        <f t="shared" si="2"/>
        <v>0</v>
      </c>
      <c r="J43" s="85"/>
      <c r="K43" s="85"/>
      <c r="L43" s="85"/>
      <c r="M43" s="85"/>
      <c r="N43" s="85"/>
      <c r="O43" s="85"/>
      <c r="P43" s="85"/>
      <c r="Q43" s="85"/>
      <c r="R43" s="85"/>
      <c r="S43" s="85"/>
      <c r="T43" s="85"/>
      <c r="U43" s="85"/>
      <c r="V43" s="85"/>
      <c r="W43" s="85"/>
      <c r="X43" s="85"/>
      <c r="Y43" s="85"/>
      <c r="Z43" s="85"/>
      <c r="AA43" s="85"/>
      <c r="AB43" s="85"/>
      <c r="AC43" s="85"/>
      <c r="AD43" s="85"/>
      <c r="AE43" s="85"/>
      <c r="AF43" s="85"/>
      <c r="AG43" s="132"/>
    </row>
    <row r="44" spans="2:33">
      <c r="B44" s="133" t="s">
        <v>25</v>
      </c>
      <c r="C44" s="127" t="s">
        <v>84</v>
      </c>
      <c r="D44" s="121"/>
      <c r="E44" s="150"/>
      <c r="F44" s="122"/>
      <c r="G44" s="123"/>
      <c r="H44" s="94"/>
      <c r="I44" s="125">
        <f t="shared" si="2"/>
        <v>0</v>
      </c>
      <c r="J44" s="85"/>
      <c r="K44" s="85"/>
      <c r="L44" s="85"/>
      <c r="M44" s="85"/>
      <c r="N44" s="85"/>
      <c r="O44" s="85"/>
      <c r="P44" s="85"/>
      <c r="Q44" s="85"/>
      <c r="R44" s="85"/>
      <c r="S44" s="85"/>
      <c r="T44" s="85"/>
      <c r="U44" s="85"/>
      <c r="V44" s="85"/>
      <c r="W44" s="85"/>
      <c r="X44" s="85"/>
      <c r="Y44" s="85"/>
      <c r="Z44" s="85"/>
      <c r="AA44" s="85"/>
      <c r="AB44" s="85"/>
      <c r="AC44" s="85"/>
      <c r="AD44" s="85"/>
      <c r="AE44" s="85"/>
      <c r="AF44" s="85"/>
      <c r="AG44" s="132"/>
    </row>
    <row r="45" spans="2:33">
      <c r="B45" s="129" t="s">
        <v>26</v>
      </c>
      <c r="C45" s="130" t="s">
        <v>85</v>
      </c>
      <c r="D45" s="131" t="s">
        <v>200</v>
      </c>
      <c r="E45" s="150"/>
      <c r="F45" s="122"/>
      <c r="G45" s="123"/>
      <c r="H45" s="94"/>
      <c r="I45" s="125">
        <f t="shared" si="2"/>
        <v>0</v>
      </c>
      <c r="J45" s="85"/>
      <c r="K45" s="85"/>
      <c r="L45" s="85"/>
      <c r="M45" s="85"/>
      <c r="N45" s="85"/>
      <c r="O45" s="85"/>
      <c r="P45" s="85"/>
      <c r="Q45" s="85"/>
      <c r="R45" s="85"/>
      <c r="S45" s="85"/>
      <c r="T45" s="85"/>
      <c r="U45" s="85"/>
      <c r="V45" s="85"/>
      <c r="W45" s="85"/>
      <c r="X45" s="85"/>
      <c r="Y45" s="85"/>
      <c r="Z45" s="85"/>
      <c r="AA45" s="85"/>
      <c r="AB45" s="85"/>
      <c r="AC45" s="85"/>
      <c r="AD45" s="85"/>
      <c r="AE45" s="85"/>
      <c r="AF45" s="85"/>
      <c r="AG45" s="132"/>
    </row>
    <row r="46" spans="2:33" ht="31.5">
      <c r="B46" s="134" t="s">
        <v>27</v>
      </c>
      <c r="C46" s="127" t="s">
        <v>126</v>
      </c>
      <c r="D46" s="131" t="s">
        <v>237</v>
      </c>
      <c r="E46" s="150"/>
      <c r="F46" s="122" t="s">
        <v>304</v>
      </c>
      <c r="G46" s="123" t="s">
        <v>234</v>
      </c>
      <c r="H46" s="94">
        <v>2548240011</v>
      </c>
      <c r="I46" s="125">
        <f t="shared" si="2"/>
        <v>2548240011</v>
      </c>
      <c r="J46" s="85">
        <v>1153600000</v>
      </c>
      <c r="K46" s="85">
        <v>0</v>
      </c>
      <c r="L46" s="85">
        <v>937500000</v>
      </c>
      <c r="M46" s="85">
        <v>189859167</v>
      </c>
      <c r="N46" s="85">
        <v>267280844</v>
      </c>
      <c r="O46" s="85">
        <v>0</v>
      </c>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c r="AG46" s="132"/>
    </row>
    <row r="47" spans="2:33">
      <c r="B47" s="129" t="s">
        <v>28</v>
      </c>
      <c r="C47" s="130" t="s">
        <v>86</v>
      </c>
      <c r="D47" s="131" t="s">
        <v>200</v>
      </c>
      <c r="E47" s="150"/>
      <c r="F47" s="122"/>
      <c r="G47" s="123"/>
      <c r="H47" s="94"/>
      <c r="I47" s="125">
        <f t="shared" si="2"/>
        <v>0</v>
      </c>
      <c r="J47" s="85"/>
      <c r="K47" s="85"/>
      <c r="L47" s="85"/>
      <c r="M47" s="85"/>
      <c r="N47" s="85"/>
      <c r="O47" s="85"/>
      <c r="P47" s="85"/>
      <c r="Q47" s="85"/>
      <c r="R47" s="85"/>
      <c r="S47" s="85"/>
      <c r="T47" s="85"/>
      <c r="U47" s="85"/>
      <c r="V47" s="85"/>
      <c r="W47" s="85"/>
      <c r="X47" s="85"/>
      <c r="Y47" s="85"/>
      <c r="Z47" s="85"/>
      <c r="AA47" s="85"/>
      <c r="AB47" s="85"/>
      <c r="AC47" s="85"/>
      <c r="AD47" s="85"/>
      <c r="AE47" s="85"/>
      <c r="AF47" s="85"/>
      <c r="AG47" s="132"/>
    </row>
    <row r="48" spans="2:33">
      <c r="B48" s="133" t="s">
        <v>29</v>
      </c>
      <c r="C48" s="127" t="s">
        <v>87</v>
      </c>
      <c r="D48" s="128"/>
      <c r="E48" s="150"/>
      <c r="F48" s="122"/>
      <c r="G48" s="123"/>
      <c r="H48" s="94"/>
      <c r="I48" s="125">
        <f t="shared" si="2"/>
        <v>0</v>
      </c>
      <c r="J48" s="85"/>
      <c r="K48" s="85"/>
      <c r="L48" s="85"/>
      <c r="M48" s="85"/>
      <c r="N48" s="85"/>
      <c r="O48" s="85"/>
      <c r="P48" s="85"/>
      <c r="Q48" s="85"/>
      <c r="R48" s="85"/>
      <c r="S48" s="85"/>
      <c r="T48" s="85"/>
      <c r="U48" s="85"/>
      <c r="V48" s="85"/>
      <c r="W48" s="85"/>
      <c r="X48" s="85"/>
      <c r="Y48" s="85"/>
      <c r="Z48" s="85"/>
      <c r="AA48" s="85"/>
      <c r="AB48" s="85"/>
      <c r="AC48" s="85"/>
      <c r="AD48" s="85"/>
      <c r="AE48" s="85"/>
      <c r="AF48" s="85"/>
      <c r="AG48" s="132"/>
    </row>
    <row r="49" spans="2:33" ht="31.5">
      <c r="B49" s="134" t="s">
        <v>30</v>
      </c>
      <c r="C49" s="127" t="s">
        <v>88</v>
      </c>
      <c r="D49" s="131" t="s">
        <v>308</v>
      </c>
      <c r="E49" s="150"/>
      <c r="F49" s="122" t="s">
        <v>227</v>
      </c>
      <c r="G49" s="123" t="s">
        <v>234</v>
      </c>
      <c r="H49" s="94">
        <v>31061673441</v>
      </c>
      <c r="I49" s="125">
        <f t="shared" si="2"/>
        <v>30521589321</v>
      </c>
      <c r="J49" s="85">
        <v>6094547622</v>
      </c>
      <c r="K49" s="85">
        <v>11156905719</v>
      </c>
      <c r="L49" s="85">
        <v>7370382123</v>
      </c>
      <c r="M49" s="85">
        <v>1799788986</v>
      </c>
      <c r="N49" s="85">
        <v>1878459666</v>
      </c>
      <c r="O49" s="85">
        <v>1033364176</v>
      </c>
      <c r="P49" s="85">
        <v>0</v>
      </c>
      <c r="Q49" s="85">
        <v>1168178973</v>
      </c>
      <c r="R49" s="85">
        <v>0</v>
      </c>
      <c r="S49" s="85">
        <v>0</v>
      </c>
      <c r="T49" s="85">
        <v>0</v>
      </c>
      <c r="U49" s="85">
        <v>0</v>
      </c>
      <c r="V49" s="85">
        <v>0</v>
      </c>
      <c r="W49" s="85">
        <v>0</v>
      </c>
      <c r="X49" s="85">
        <v>0</v>
      </c>
      <c r="Y49" s="85">
        <v>0</v>
      </c>
      <c r="Z49" s="85">
        <v>0</v>
      </c>
      <c r="AA49" s="85">
        <v>0</v>
      </c>
      <c r="AB49" s="85">
        <v>0</v>
      </c>
      <c r="AC49" s="85">
        <v>0</v>
      </c>
      <c r="AD49" s="85">
        <v>0</v>
      </c>
      <c r="AE49" s="85">
        <v>0</v>
      </c>
      <c r="AF49" s="85">
        <v>19962056</v>
      </c>
      <c r="AG49" s="132"/>
    </row>
    <row r="50" spans="2:33">
      <c r="B50" s="134" t="s">
        <v>30</v>
      </c>
      <c r="C50" s="127" t="s">
        <v>88</v>
      </c>
      <c r="D50" s="131" t="s">
        <v>200</v>
      </c>
      <c r="E50" s="150"/>
      <c r="F50" s="122"/>
      <c r="H50" s="94"/>
      <c r="I50" s="125">
        <f t="shared" si="2"/>
        <v>0</v>
      </c>
      <c r="J50" s="85"/>
      <c r="K50" s="85"/>
      <c r="L50" s="85"/>
      <c r="M50" s="85"/>
      <c r="N50" s="85"/>
      <c r="O50" s="85"/>
      <c r="P50" s="85"/>
      <c r="Q50" s="85"/>
      <c r="R50" s="85"/>
      <c r="S50" s="85"/>
      <c r="T50" s="85"/>
      <c r="U50" s="85"/>
      <c r="V50" s="85"/>
      <c r="W50" s="85"/>
      <c r="X50" s="85"/>
      <c r="Y50" s="85"/>
      <c r="Z50" s="85"/>
      <c r="AA50" s="85"/>
      <c r="AB50" s="85"/>
      <c r="AC50" s="85"/>
      <c r="AD50" s="85"/>
      <c r="AE50" s="85"/>
      <c r="AF50" s="85"/>
      <c r="AG50" s="132"/>
    </row>
    <row r="51" spans="2:33">
      <c r="B51" s="134" t="s">
        <v>30</v>
      </c>
      <c r="C51" s="127" t="s">
        <v>88</v>
      </c>
      <c r="D51" s="131" t="s">
        <v>200</v>
      </c>
      <c r="E51" s="150"/>
      <c r="F51" s="122"/>
      <c r="H51" s="94"/>
      <c r="I51" s="125">
        <f t="shared" si="2"/>
        <v>0</v>
      </c>
      <c r="J51" s="85"/>
      <c r="K51" s="85"/>
      <c r="L51" s="85"/>
      <c r="M51" s="85"/>
      <c r="N51" s="85"/>
      <c r="O51" s="85"/>
      <c r="P51" s="85"/>
      <c r="Q51" s="85"/>
      <c r="R51" s="85"/>
      <c r="S51" s="85"/>
      <c r="T51" s="85"/>
      <c r="U51" s="85"/>
      <c r="V51" s="85"/>
      <c r="W51" s="85"/>
      <c r="X51" s="85"/>
      <c r="Y51" s="85"/>
      <c r="Z51" s="85"/>
      <c r="AA51" s="85"/>
      <c r="AB51" s="85"/>
      <c r="AC51" s="85"/>
      <c r="AD51" s="85"/>
      <c r="AE51" s="85"/>
      <c r="AF51" s="85"/>
      <c r="AG51" s="132"/>
    </row>
    <row r="52" spans="2:33">
      <c r="B52" s="134" t="s">
        <v>30</v>
      </c>
      <c r="C52" s="127" t="s">
        <v>88</v>
      </c>
      <c r="D52" s="131" t="s">
        <v>200</v>
      </c>
      <c r="E52" s="150"/>
      <c r="F52" s="122"/>
      <c r="H52" s="94"/>
      <c r="I52" s="125">
        <f t="shared" si="2"/>
        <v>0</v>
      </c>
      <c r="J52" s="85"/>
      <c r="K52" s="85"/>
      <c r="L52" s="85"/>
      <c r="M52" s="85"/>
      <c r="N52" s="85"/>
      <c r="O52" s="85"/>
      <c r="P52" s="85"/>
      <c r="Q52" s="85"/>
      <c r="R52" s="85"/>
      <c r="S52" s="85"/>
      <c r="T52" s="85"/>
      <c r="U52" s="85"/>
      <c r="V52" s="85"/>
      <c r="W52" s="85"/>
      <c r="X52" s="85"/>
      <c r="Y52" s="85"/>
      <c r="Z52" s="85"/>
      <c r="AA52" s="85"/>
      <c r="AB52" s="85"/>
      <c r="AC52" s="85"/>
      <c r="AD52" s="85"/>
      <c r="AE52" s="85"/>
      <c r="AF52" s="85"/>
      <c r="AG52" s="132"/>
    </row>
    <row r="53" spans="2:33">
      <c r="B53" s="129" t="s">
        <v>31</v>
      </c>
      <c r="C53" s="130" t="s">
        <v>89</v>
      </c>
      <c r="D53" s="131" t="s">
        <v>200</v>
      </c>
      <c r="E53" s="150"/>
      <c r="F53" s="122"/>
      <c r="G53" s="123"/>
      <c r="H53" s="94"/>
      <c r="I53" s="125">
        <f t="shared" si="2"/>
        <v>0</v>
      </c>
      <c r="J53" s="85"/>
      <c r="K53" s="85"/>
      <c r="L53" s="85"/>
      <c r="M53" s="85"/>
      <c r="N53" s="85"/>
      <c r="O53" s="85"/>
      <c r="P53" s="85"/>
      <c r="Q53" s="85"/>
      <c r="R53" s="85"/>
      <c r="S53" s="85"/>
      <c r="T53" s="85"/>
      <c r="U53" s="85"/>
      <c r="V53" s="85"/>
      <c r="W53" s="85"/>
      <c r="X53" s="85"/>
      <c r="Y53" s="85"/>
      <c r="Z53" s="85"/>
      <c r="AA53" s="85"/>
      <c r="AB53" s="85"/>
      <c r="AC53" s="85"/>
      <c r="AD53" s="85"/>
      <c r="AE53" s="85"/>
      <c r="AF53" s="85"/>
      <c r="AG53" s="132"/>
    </row>
    <row r="54" spans="2:33">
      <c r="B54" s="133" t="s">
        <v>29</v>
      </c>
      <c r="C54" s="127" t="s">
        <v>127</v>
      </c>
      <c r="D54" s="128"/>
      <c r="E54" s="150"/>
      <c r="F54" s="122"/>
      <c r="G54" s="123"/>
      <c r="H54" s="94"/>
      <c r="I54" s="125">
        <f t="shared" si="2"/>
        <v>0</v>
      </c>
      <c r="J54" s="85"/>
      <c r="K54" s="85"/>
      <c r="L54" s="85"/>
      <c r="M54" s="85"/>
      <c r="N54" s="85"/>
      <c r="O54" s="85"/>
      <c r="P54" s="85"/>
      <c r="Q54" s="85"/>
      <c r="R54" s="85"/>
      <c r="S54" s="85"/>
      <c r="T54" s="85"/>
      <c r="U54" s="85"/>
      <c r="V54" s="85"/>
      <c r="W54" s="85"/>
      <c r="X54" s="85"/>
      <c r="Y54" s="85"/>
      <c r="Z54" s="85"/>
      <c r="AA54" s="85"/>
      <c r="AB54" s="85"/>
      <c r="AC54" s="85"/>
      <c r="AD54" s="85"/>
      <c r="AE54" s="85"/>
      <c r="AF54" s="85"/>
      <c r="AG54" s="132"/>
    </row>
    <row r="55" spans="2:33">
      <c r="B55" s="129" t="s">
        <v>32</v>
      </c>
      <c r="C55" s="130" t="s">
        <v>90</v>
      </c>
      <c r="D55" s="131" t="s">
        <v>200</v>
      </c>
      <c r="E55" s="150"/>
      <c r="F55" s="122"/>
      <c r="G55" s="123"/>
      <c r="H55" s="94"/>
      <c r="I55" s="125">
        <f t="shared" si="2"/>
        <v>0</v>
      </c>
      <c r="J55" s="85"/>
      <c r="K55" s="85"/>
      <c r="L55" s="85"/>
      <c r="M55" s="85"/>
      <c r="N55" s="85"/>
      <c r="O55" s="85"/>
      <c r="P55" s="85"/>
      <c r="Q55" s="85"/>
      <c r="R55" s="85"/>
      <c r="S55" s="85"/>
      <c r="T55" s="85"/>
      <c r="U55" s="85"/>
      <c r="V55" s="85"/>
      <c r="W55" s="85"/>
      <c r="X55" s="85"/>
      <c r="Y55" s="85"/>
      <c r="Z55" s="85"/>
      <c r="AA55" s="85"/>
      <c r="AB55" s="85"/>
      <c r="AC55" s="85"/>
      <c r="AD55" s="85"/>
      <c r="AE55" s="85"/>
      <c r="AF55" s="85"/>
      <c r="AG55" s="132"/>
    </row>
    <row r="56" spans="2:33">
      <c r="B56" s="129" t="s">
        <v>33</v>
      </c>
      <c r="C56" s="130" t="s">
        <v>128</v>
      </c>
      <c r="D56" s="131" t="s">
        <v>200</v>
      </c>
      <c r="E56" s="150"/>
      <c r="F56" s="122"/>
      <c r="G56" s="123"/>
      <c r="H56" s="94"/>
      <c r="I56" s="125">
        <f t="shared" si="2"/>
        <v>0</v>
      </c>
      <c r="J56" s="85"/>
      <c r="K56" s="85"/>
      <c r="L56" s="85"/>
      <c r="M56" s="85"/>
      <c r="N56" s="85"/>
      <c r="O56" s="85"/>
      <c r="P56" s="85"/>
      <c r="Q56" s="85"/>
      <c r="R56" s="85"/>
      <c r="S56" s="85"/>
      <c r="T56" s="85"/>
      <c r="U56" s="85"/>
      <c r="V56" s="85"/>
      <c r="W56" s="85"/>
      <c r="X56" s="85"/>
      <c r="Y56" s="85"/>
      <c r="Z56" s="85"/>
      <c r="AA56" s="85"/>
      <c r="AB56" s="85"/>
      <c r="AC56" s="85"/>
      <c r="AD56" s="85"/>
      <c r="AE56" s="85"/>
      <c r="AF56" s="85"/>
      <c r="AG56" s="132"/>
    </row>
    <row r="57" spans="2:33">
      <c r="B57" s="129" t="s">
        <v>34</v>
      </c>
      <c r="C57" s="130" t="s">
        <v>129</v>
      </c>
      <c r="D57" s="131" t="s">
        <v>200</v>
      </c>
      <c r="E57" s="150"/>
      <c r="F57" s="122"/>
      <c r="G57" s="123"/>
      <c r="H57" s="94"/>
      <c r="I57" s="125">
        <f t="shared" si="2"/>
        <v>0</v>
      </c>
      <c r="J57" s="85"/>
      <c r="K57" s="85"/>
      <c r="L57" s="85"/>
      <c r="M57" s="85"/>
      <c r="N57" s="85"/>
      <c r="O57" s="85"/>
      <c r="P57" s="85"/>
      <c r="Q57" s="85"/>
      <c r="R57" s="85"/>
      <c r="S57" s="85"/>
      <c r="T57" s="85"/>
      <c r="U57" s="85"/>
      <c r="V57" s="85"/>
      <c r="W57" s="85"/>
      <c r="X57" s="85"/>
      <c r="Y57" s="85"/>
      <c r="Z57" s="85"/>
      <c r="AA57" s="85"/>
      <c r="AB57" s="85"/>
      <c r="AC57" s="85"/>
      <c r="AD57" s="85"/>
      <c r="AE57" s="85"/>
      <c r="AF57" s="85"/>
      <c r="AG57" s="132"/>
    </row>
    <row r="58" spans="2:33">
      <c r="B58" s="129" t="s">
        <v>35</v>
      </c>
      <c r="C58" s="130" t="s">
        <v>91</v>
      </c>
      <c r="D58" s="131" t="s">
        <v>200</v>
      </c>
      <c r="E58" s="150"/>
      <c r="F58" s="122"/>
      <c r="G58" s="123"/>
      <c r="H58" s="94"/>
      <c r="I58" s="125">
        <f t="shared" si="2"/>
        <v>0</v>
      </c>
      <c r="J58" s="85"/>
      <c r="K58" s="85"/>
      <c r="L58" s="85"/>
      <c r="M58" s="85"/>
      <c r="N58" s="85"/>
      <c r="O58" s="85"/>
      <c r="P58" s="85"/>
      <c r="Q58" s="85"/>
      <c r="R58" s="85"/>
      <c r="S58" s="85"/>
      <c r="T58" s="85"/>
      <c r="U58" s="85"/>
      <c r="V58" s="85"/>
      <c r="W58" s="85"/>
      <c r="X58" s="85"/>
      <c r="Y58" s="85"/>
      <c r="Z58" s="85"/>
      <c r="AA58" s="85"/>
      <c r="AB58" s="85"/>
      <c r="AC58" s="85"/>
      <c r="AD58" s="85"/>
      <c r="AE58" s="85"/>
      <c r="AF58" s="85"/>
      <c r="AG58" s="132"/>
    </row>
    <row r="59" spans="2:33">
      <c r="B59" s="133" t="s">
        <v>36</v>
      </c>
      <c r="C59" s="127" t="s">
        <v>92</v>
      </c>
      <c r="D59" s="128"/>
      <c r="E59" s="150"/>
      <c r="F59" s="122"/>
      <c r="G59" s="123"/>
      <c r="H59" s="94"/>
      <c r="I59" s="125">
        <f t="shared" si="2"/>
        <v>0</v>
      </c>
      <c r="J59" s="85"/>
      <c r="K59" s="85"/>
      <c r="L59" s="85"/>
      <c r="M59" s="85"/>
      <c r="N59" s="85"/>
      <c r="O59" s="85"/>
      <c r="P59" s="85"/>
      <c r="Q59" s="85"/>
      <c r="R59" s="85"/>
      <c r="S59" s="85"/>
      <c r="T59" s="85"/>
      <c r="U59" s="85"/>
      <c r="V59" s="85"/>
      <c r="W59" s="85"/>
      <c r="X59" s="85"/>
      <c r="Y59" s="85"/>
      <c r="Z59" s="85"/>
      <c r="AA59" s="85"/>
      <c r="AB59" s="85"/>
      <c r="AC59" s="85"/>
      <c r="AD59" s="85"/>
      <c r="AE59" s="85"/>
      <c r="AF59" s="85"/>
      <c r="AG59" s="132"/>
    </row>
    <row r="60" spans="2:33">
      <c r="B60" s="135" t="s">
        <v>37</v>
      </c>
      <c r="C60" s="130" t="s">
        <v>93</v>
      </c>
      <c r="D60" s="131" t="s">
        <v>200</v>
      </c>
      <c r="E60" s="150"/>
      <c r="F60" s="122"/>
      <c r="G60" s="123"/>
      <c r="H60" s="94"/>
      <c r="I60" s="125">
        <f t="shared" si="2"/>
        <v>0</v>
      </c>
      <c r="J60" s="85"/>
      <c r="K60" s="85"/>
      <c r="L60" s="85"/>
      <c r="M60" s="85"/>
      <c r="N60" s="85"/>
      <c r="O60" s="85"/>
      <c r="P60" s="85"/>
      <c r="Q60" s="85"/>
      <c r="R60" s="85"/>
      <c r="S60" s="85"/>
      <c r="T60" s="85"/>
      <c r="U60" s="85"/>
      <c r="V60" s="85"/>
      <c r="W60" s="85"/>
      <c r="X60" s="85"/>
      <c r="Y60" s="85"/>
      <c r="Z60" s="85"/>
      <c r="AA60" s="85"/>
      <c r="AB60" s="85"/>
      <c r="AC60" s="85"/>
      <c r="AD60" s="85"/>
      <c r="AE60" s="85"/>
      <c r="AF60" s="85"/>
      <c r="AG60" s="132"/>
    </row>
    <row r="61" spans="2:33" ht="31.5">
      <c r="B61" s="129" t="s">
        <v>38</v>
      </c>
      <c r="C61" s="130" t="s">
        <v>94</v>
      </c>
      <c r="D61" s="131" t="s">
        <v>242</v>
      </c>
      <c r="E61" s="150"/>
      <c r="F61" s="122" t="s">
        <v>307</v>
      </c>
      <c r="G61" s="123" t="s">
        <v>234</v>
      </c>
      <c r="H61" s="94">
        <v>10000</v>
      </c>
      <c r="I61" s="125">
        <f t="shared" si="2"/>
        <v>0</v>
      </c>
      <c r="J61" s="85"/>
      <c r="K61" s="85"/>
      <c r="L61" s="85"/>
      <c r="M61" s="85"/>
      <c r="N61" s="85"/>
      <c r="O61" s="85"/>
      <c r="P61" s="85"/>
      <c r="Q61" s="85"/>
      <c r="R61" s="85"/>
      <c r="S61" s="85"/>
      <c r="T61" s="85"/>
      <c r="U61" s="85"/>
      <c r="V61" s="85"/>
      <c r="W61" s="85"/>
      <c r="X61" s="85"/>
      <c r="Y61" s="85"/>
      <c r="Z61" s="85"/>
      <c r="AA61" s="85"/>
      <c r="AB61" s="85"/>
      <c r="AC61" s="85"/>
      <c r="AD61" s="85"/>
      <c r="AE61" s="85"/>
      <c r="AF61" s="85"/>
      <c r="AG61" s="132"/>
    </row>
    <row r="62" spans="2:33">
      <c r="B62" s="135" t="s">
        <v>39</v>
      </c>
      <c r="C62" s="130" t="s">
        <v>95</v>
      </c>
      <c r="D62" s="131" t="s">
        <v>200</v>
      </c>
      <c r="E62" s="150"/>
      <c r="F62" s="122"/>
      <c r="G62" s="123"/>
      <c r="H62" s="94"/>
      <c r="I62" s="125">
        <f t="shared" si="2"/>
        <v>0</v>
      </c>
      <c r="J62" s="85"/>
      <c r="K62" s="85"/>
      <c r="L62" s="85"/>
      <c r="M62" s="85"/>
      <c r="N62" s="85"/>
      <c r="O62" s="85"/>
      <c r="P62" s="85"/>
      <c r="Q62" s="85"/>
      <c r="R62" s="85"/>
      <c r="S62" s="85"/>
      <c r="T62" s="85"/>
      <c r="U62" s="85"/>
      <c r="V62" s="85"/>
      <c r="W62" s="85"/>
      <c r="X62" s="85"/>
      <c r="Y62" s="85"/>
      <c r="Z62" s="85"/>
      <c r="AA62" s="85"/>
      <c r="AB62" s="85"/>
      <c r="AC62" s="85"/>
      <c r="AD62" s="85"/>
      <c r="AE62" s="85"/>
      <c r="AF62" s="85"/>
      <c r="AG62" s="132"/>
    </row>
    <row r="63" spans="2:33">
      <c r="B63" s="129" t="s">
        <v>40</v>
      </c>
      <c r="C63" s="130" t="s">
        <v>96</v>
      </c>
      <c r="D63" s="131" t="s">
        <v>200</v>
      </c>
      <c r="E63" s="150"/>
      <c r="F63" s="122"/>
      <c r="G63" s="123"/>
      <c r="H63" s="94"/>
      <c r="I63" s="125">
        <f t="shared" si="2"/>
        <v>0</v>
      </c>
      <c r="J63" s="85"/>
      <c r="K63" s="85"/>
      <c r="L63" s="85"/>
      <c r="M63" s="85"/>
      <c r="N63" s="85"/>
      <c r="O63" s="85"/>
      <c r="P63" s="85"/>
      <c r="Q63" s="85"/>
      <c r="R63" s="85"/>
      <c r="S63" s="85"/>
      <c r="T63" s="85"/>
      <c r="U63" s="85"/>
      <c r="V63" s="85"/>
      <c r="W63" s="85"/>
      <c r="X63" s="85"/>
      <c r="Y63" s="85"/>
      <c r="Z63" s="85"/>
      <c r="AA63" s="85"/>
      <c r="AB63" s="85"/>
      <c r="AC63" s="85"/>
      <c r="AD63" s="85"/>
      <c r="AE63" s="85"/>
      <c r="AF63" s="85"/>
      <c r="AG63" s="132"/>
    </row>
    <row r="64" spans="2:33">
      <c r="B64" s="136" t="s">
        <v>192</v>
      </c>
      <c r="C64" s="120" t="s">
        <v>193</v>
      </c>
      <c r="D64" s="131" t="s">
        <v>200</v>
      </c>
      <c r="E64" s="150"/>
      <c r="F64" s="122"/>
      <c r="G64" s="123"/>
      <c r="H64" s="94"/>
      <c r="I64" s="125">
        <f t="shared" si="2"/>
        <v>0</v>
      </c>
      <c r="J64" s="85"/>
      <c r="K64" s="85"/>
      <c r="L64" s="85"/>
      <c r="M64" s="85"/>
      <c r="N64" s="85"/>
      <c r="O64" s="85"/>
      <c r="P64" s="85"/>
      <c r="Q64" s="85"/>
      <c r="R64" s="85"/>
      <c r="S64" s="85"/>
      <c r="T64" s="85"/>
      <c r="U64" s="85"/>
      <c r="V64" s="85"/>
      <c r="W64" s="85"/>
      <c r="X64" s="85"/>
      <c r="Y64" s="85"/>
      <c r="Z64" s="85"/>
      <c r="AA64" s="85"/>
      <c r="AB64" s="85"/>
      <c r="AC64" s="85"/>
      <c r="AD64" s="85"/>
      <c r="AE64" s="85"/>
      <c r="AF64" s="85"/>
      <c r="AG64" s="132"/>
    </row>
    <row r="65" spans="2:33">
      <c r="B65" s="136"/>
      <c r="C65" s="120"/>
      <c r="D65" s="131"/>
      <c r="F65" s="122"/>
      <c r="G65" s="123"/>
      <c r="H65" s="94"/>
      <c r="I65" s="125"/>
      <c r="J65" s="85"/>
      <c r="K65" s="85"/>
      <c r="L65" s="85"/>
      <c r="M65" s="85"/>
      <c r="N65" s="85"/>
      <c r="O65" s="85"/>
      <c r="P65" s="85"/>
      <c r="Q65" s="85"/>
      <c r="R65" s="85"/>
      <c r="S65" s="85"/>
      <c r="T65" s="85"/>
      <c r="U65" s="85"/>
      <c r="V65" s="85"/>
      <c r="W65" s="85"/>
      <c r="X65" s="85"/>
      <c r="Y65" s="85"/>
      <c r="Z65" s="85"/>
      <c r="AA65" s="85"/>
      <c r="AB65" s="85"/>
      <c r="AC65" s="85"/>
      <c r="AD65" s="85"/>
      <c r="AE65" s="85"/>
      <c r="AF65" s="85"/>
      <c r="AG65" s="132"/>
    </row>
    <row r="66" spans="2:33">
      <c r="B66" s="137"/>
      <c r="C66" s="138"/>
      <c r="D66" s="139"/>
      <c r="F66" s="122"/>
      <c r="G66" s="123"/>
      <c r="H66" s="94"/>
      <c r="I66" s="125"/>
      <c r="J66" s="85"/>
      <c r="K66" s="85"/>
      <c r="L66" s="85"/>
      <c r="M66" s="85"/>
      <c r="N66" s="85"/>
      <c r="O66" s="85"/>
      <c r="P66" s="85"/>
      <c r="Q66" s="85"/>
      <c r="R66" s="85"/>
      <c r="S66" s="85"/>
      <c r="T66" s="85"/>
      <c r="U66" s="85"/>
      <c r="V66" s="85"/>
      <c r="W66" s="85"/>
      <c r="X66" s="85"/>
      <c r="Y66" s="85"/>
      <c r="Z66" s="85"/>
      <c r="AA66" s="85"/>
      <c r="AB66" s="85"/>
      <c r="AC66" s="85"/>
      <c r="AD66" s="85"/>
      <c r="AE66" s="85"/>
      <c r="AF66" s="85"/>
    </row>
    <row r="67" spans="2:33">
      <c r="J67" s="85"/>
      <c r="K67" s="85"/>
      <c r="L67" s="85"/>
      <c r="M67" s="85"/>
      <c r="N67" s="85"/>
      <c r="O67" s="85"/>
      <c r="P67" s="85"/>
      <c r="Q67" s="85"/>
      <c r="R67" s="85"/>
      <c r="S67" s="85"/>
      <c r="T67" s="85"/>
      <c r="U67" s="85"/>
      <c r="V67" s="85"/>
      <c r="W67" s="85"/>
      <c r="X67" s="85"/>
      <c r="Y67" s="85"/>
      <c r="Z67" s="85"/>
      <c r="AA67" s="85"/>
      <c r="AB67" s="85"/>
      <c r="AC67" s="85"/>
      <c r="AD67" s="85"/>
      <c r="AE67" s="85"/>
      <c r="AF67" s="85"/>
    </row>
    <row r="68" spans="2:33">
      <c r="F68" s="140"/>
      <c r="G68" s="140"/>
      <c r="H68" s="141" t="s">
        <v>182</v>
      </c>
      <c r="I68" s="142" t="s">
        <v>171</v>
      </c>
      <c r="J68" s="85"/>
      <c r="K68" s="85"/>
      <c r="L68" s="85"/>
      <c r="M68" s="85"/>
      <c r="N68" s="85"/>
      <c r="O68" s="85"/>
      <c r="P68" s="85"/>
      <c r="Q68" s="85"/>
      <c r="R68" s="85"/>
      <c r="S68" s="85"/>
      <c r="T68" s="85"/>
      <c r="U68" s="85"/>
      <c r="V68" s="85"/>
      <c r="W68" s="85"/>
      <c r="X68" s="85"/>
      <c r="Y68" s="85"/>
      <c r="Z68" s="85"/>
      <c r="AA68" s="85"/>
      <c r="AB68" s="85"/>
      <c r="AC68" s="85"/>
      <c r="AD68" s="85"/>
      <c r="AE68" s="85"/>
      <c r="AF68" s="85"/>
    </row>
    <row r="69" spans="2:33" ht="21">
      <c r="B69" s="143" t="s">
        <v>97</v>
      </c>
      <c r="H69" s="144">
        <f>SUM(H12:H67)</f>
        <v>115005735000</v>
      </c>
      <c r="I69" s="144">
        <f>SUM(I12:I67)</f>
        <v>112905168402</v>
      </c>
      <c r="J69" s="169"/>
      <c r="K69" s="85"/>
      <c r="L69" s="85"/>
      <c r="M69" s="85"/>
      <c r="N69" s="85"/>
      <c r="O69" s="85"/>
      <c r="P69" s="85"/>
      <c r="Q69" s="85"/>
      <c r="R69" s="85"/>
      <c r="S69" s="85"/>
      <c r="T69" s="85"/>
      <c r="U69" s="85"/>
      <c r="V69" s="85"/>
      <c r="W69" s="85"/>
      <c r="X69" s="85"/>
      <c r="Y69" s="85"/>
      <c r="Z69" s="85"/>
      <c r="AA69" s="85"/>
      <c r="AB69" s="85"/>
      <c r="AC69" s="85"/>
      <c r="AD69" s="85"/>
      <c r="AE69" s="85"/>
      <c r="AF69" s="85"/>
    </row>
    <row r="71" spans="2:33">
      <c r="C71" s="84" t="s">
        <v>305</v>
      </c>
      <c r="D71" s="85">
        <v>138714145649</v>
      </c>
    </row>
    <row r="72" spans="2:33">
      <c r="C72" s="84" t="s">
        <v>247</v>
      </c>
      <c r="D72" s="85">
        <f>+H69</f>
        <v>115005735000</v>
      </c>
    </row>
    <row r="73" spans="2:33">
      <c r="D73" s="85"/>
    </row>
    <row r="74" spans="2:33">
      <c r="C74" s="86" t="s">
        <v>239</v>
      </c>
      <c r="D74" s="87">
        <f>+D71-D72</f>
        <v>23708410649</v>
      </c>
    </row>
    <row r="76" spans="2:33">
      <c r="B76" s="145" t="s">
        <v>240</v>
      </c>
    </row>
    <row r="78" spans="2:33" ht="15.75" customHeight="1">
      <c r="C78" s="88" t="s">
        <v>217</v>
      </c>
      <c r="D78" s="89">
        <v>2657046409</v>
      </c>
      <c r="E78" s="146"/>
      <c r="F78" s="162" t="s">
        <v>243</v>
      </c>
      <c r="G78" s="162"/>
    </row>
    <row r="79" spans="2:33">
      <c r="C79" s="90" t="s">
        <v>219</v>
      </c>
      <c r="D79" s="91">
        <v>4699520827</v>
      </c>
      <c r="E79" s="146"/>
      <c r="F79" s="162"/>
      <c r="G79" s="162"/>
    </row>
    <row r="80" spans="2:33">
      <c r="B80" s="84"/>
      <c r="C80" s="90" t="s">
        <v>221</v>
      </c>
      <c r="D80" s="91">
        <v>88418044</v>
      </c>
      <c r="E80" s="147"/>
      <c r="F80" s="162"/>
      <c r="G80" s="162"/>
    </row>
    <row r="81" spans="2:7" ht="31.5" customHeight="1">
      <c r="B81" s="84"/>
      <c r="C81" s="92" t="s">
        <v>244</v>
      </c>
      <c r="D81" s="93">
        <v>882118695</v>
      </c>
      <c r="E81" s="147"/>
      <c r="F81" s="162" t="s">
        <v>241</v>
      </c>
      <c r="G81" s="162"/>
    </row>
    <row r="82" spans="2:7" ht="31.5" customHeight="1">
      <c r="B82" s="84"/>
      <c r="C82" s="92" t="s">
        <v>214</v>
      </c>
      <c r="D82" s="94">
        <v>15381306674</v>
      </c>
      <c r="E82" s="90"/>
      <c r="F82" s="148" t="s">
        <v>243</v>
      </c>
      <c r="G82" s="148"/>
    </row>
    <row r="83" spans="2:7">
      <c r="B83" s="84"/>
      <c r="C83" s="86" t="s">
        <v>246</v>
      </c>
      <c r="D83" s="87">
        <f>SUM(D78:D82)</f>
        <v>23708410649</v>
      </c>
      <c r="E83" s="84"/>
    </row>
    <row r="84" spans="2:7">
      <c r="B84" s="84"/>
      <c r="E84" s="84"/>
    </row>
    <row r="85" spans="2:7">
      <c r="B85" s="84"/>
      <c r="D85" s="149">
        <f>+D83-D74</f>
        <v>0</v>
      </c>
      <c r="E85" s="84"/>
    </row>
    <row r="86" spans="2:7">
      <c r="B86" s="84"/>
      <c r="E86" s="84"/>
    </row>
    <row r="87" spans="2:7">
      <c r="B87" s="84"/>
      <c r="E87" s="84"/>
    </row>
    <row r="88" spans="2:7">
      <c r="B88" s="84"/>
      <c r="E88" s="84"/>
    </row>
    <row r="89" spans="2:7">
      <c r="B89" s="84"/>
      <c r="E89" s="84"/>
    </row>
    <row r="90" spans="2:7">
      <c r="B90" s="84"/>
      <c r="E90" s="84"/>
    </row>
    <row r="91" spans="2:7">
      <c r="B91" s="84"/>
      <c r="E91" s="84"/>
    </row>
    <row r="93" spans="2:7">
      <c r="B93" s="84"/>
      <c r="E93" s="84"/>
    </row>
  </sheetData>
  <customSheetViews>
    <customSheetView guid="{219EA9BF-B677-D74C-A618-845A184D319B}" scale="75" topLeftCell="A3">
      <selection activeCell="H33" sqref="H33"/>
      <pageMargins left="0.7" right="0.7" top="0.75" bottom="0.75" header="0.3" footer="0.3"/>
      <pageSetup paperSize="9" orientation="portrait" horizontalDpi="4294967292" verticalDpi="4294967292"/>
    </customSheetView>
  </customSheetViews>
  <mergeCells count="8">
    <mergeCell ref="I7:L7"/>
    <mergeCell ref="F7:H7"/>
    <mergeCell ref="B7:D7"/>
    <mergeCell ref="F81:G81"/>
    <mergeCell ref="F78:G80"/>
    <mergeCell ref="B8:D8"/>
    <mergeCell ref="F8:H8"/>
    <mergeCell ref="I8:L8"/>
  </mergeCells>
  <conditionalFormatting sqref="D24 D20">
    <cfRule type="containsText" dxfId="33" priority="60" operator="containsText" text="Including;Not Applicable;Not included">
      <formula>NOT(ISERROR(SEARCH("Including;Not Applicable;Not included",D20)))</formula>
    </cfRule>
  </conditionalFormatting>
  <conditionalFormatting sqref="D31">
    <cfRule type="containsText" dxfId="32" priority="57" operator="containsText" text="Including;Not Applicable;Not included">
      <formula>NOT(ISERROR(SEARCH("Including;Not Applicable;Not included",D31)))</formula>
    </cfRule>
  </conditionalFormatting>
  <conditionalFormatting sqref="D35">
    <cfRule type="containsText" dxfId="31" priority="55" operator="containsText" text="Including;Not Applicable;Not included">
      <formula>NOT(ISERROR(SEARCH("Including;Not Applicable;Not included",D35)))</formula>
    </cfRule>
  </conditionalFormatting>
  <conditionalFormatting sqref="D36">
    <cfRule type="containsText" dxfId="30" priority="54" operator="containsText" text="Including;Not Applicable;Not included">
      <formula>NOT(ISERROR(SEARCH("Including;Not Applicable;Not included",D36)))</formula>
    </cfRule>
  </conditionalFormatting>
  <conditionalFormatting sqref="D37">
    <cfRule type="containsText" dxfId="29" priority="53" operator="containsText" text="Including;Not Applicable;Not included">
      <formula>NOT(ISERROR(SEARCH("Including;Not Applicable;Not included",D37)))</formula>
    </cfRule>
  </conditionalFormatting>
  <conditionalFormatting sqref="D40">
    <cfRule type="containsText" dxfId="28" priority="52" operator="containsText" text="Including;Not Applicable;Not included">
      <formula>NOT(ISERROR(SEARCH("Including;Not Applicable;Not included",D40)))</formula>
    </cfRule>
  </conditionalFormatting>
  <conditionalFormatting sqref="D45">
    <cfRule type="containsText" dxfId="27" priority="51" operator="containsText" text="Including;Not Applicable;Not included">
      <formula>NOT(ISERROR(SEARCH("Including;Not Applicable;Not included",D45)))</formula>
    </cfRule>
  </conditionalFormatting>
  <conditionalFormatting sqref="D47">
    <cfRule type="containsText" dxfId="26" priority="49" operator="containsText" text="Including;Not Applicable;Not included">
      <formula>NOT(ISERROR(SEARCH("Including;Not Applicable;Not included",D47)))</formula>
    </cfRule>
  </conditionalFormatting>
  <conditionalFormatting sqref="D53">
    <cfRule type="containsText" dxfId="25" priority="47" operator="containsText" text="Including;Not Applicable;Not included">
      <formula>NOT(ISERROR(SEARCH("Including;Not Applicable;Not included",D53)))</formula>
    </cfRule>
  </conditionalFormatting>
  <conditionalFormatting sqref="D55">
    <cfRule type="containsText" dxfId="24" priority="46" operator="containsText" text="Including;Not Applicable;Not included">
      <formula>NOT(ISERROR(SEARCH("Including;Not Applicable;Not included",D55)))</formula>
    </cfRule>
  </conditionalFormatting>
  <conditionalFormatting sqref="D56">
    <cfRule type="containsText" dxfId="23" priority="45" operator="containsText" text="Including;Not Applicable;Not included">
      <formula>NOT(ISERROR(SEARCH("Including;Not Applicable;Not included",D56)))</formula>
    </cfRule>
  </conditionalFormatting>
  <conditionalFormatting sqref="D57">
    <cfRule type="containsText" dxfId="22" priority="44" operator="containsText" text="Including;Not Applicable;Not included">
      <formula>NOT(ISERROR(SEARCH("Including;Not Applicable;Not included",D57)))</formula>
    </cfRule>
  </conditionalFormatting>
  <conditionalFormatting sqref="D58">
    <cfRule type="containsText" dxfId="21" priority="43" operator="containsText" text="Including;Not Applicable;Not included">
      <formula>NOT(ISERROR(SEARCH("Including;Not Applicable;Not included",D58)))</formula>
    </cfRule>
  </conditionalFormatting>
  <conditionalFormatting sqref="D60">
    <cfRule type="containsText" dxfId="20" priority="42" operator="containsText" text="Including;Not Applicable;Not included">
      <formula>NOT(ISERROR(SEARCH("Including;Not Applicable;Not included",D60)))</formula>
    </cfRule>
  </conditionalFormatting>
  <conditionalFormatting sqref="D61">
    <cfRule type="containsText" dxfId="19" priority="41" operator="containsText" text="Including;Not Applicable;Not included">
      <formula>NOT(ISERROR(SEARCH("Including;Not Applicable;Not included",D61)))</formula>
    </cfRule>
  </conditionalFormatting>
  <conditionalFormatting sqref="D63">
    <cfRule type="containsText" dxfId="18" priority="39" operator="containsText" text="Including;Not Applicable;Not included">
      <formula>NOT(ISERROR(SEARCH("Including;Not Applicable;Not included",D63)))</formula>
    </cfRule>
  </conditionalFormatting>
  <conditionalFormatting sqref="D62">
    <cfRule type="containsText" dxfId="17" priority="28" operator="containsText" text="Including;Not Applicable;Not included">
      <formula>NOT(ISERROR(SEARCH("Including;Not Applicable;Not included",D62)))</formula>
    </cfRule>
  </conditionalFormatting>
  <conditionalFormatting sqref="D65">
    <cfRule type="containsText" dxfId="16" priority="27" operator="containsText" text="Including;Not Applicable;Not included">
      <formula>NOT(ISERROR(SEARCH("Including;Not Applicable;Not included",D65)))</formula>
    </cfRule>
  </conditionalFormatting>
  <conditionalFormatting sqref="D64">
    <cfRule type="containsText" dxfId="15" priority="26" operator="containsText" text="Including;Not Applicable;Not included">
      <formula>NOT(ISERROR(SEARCH("Including;Not Applicable;Not included",D64)))</formula>
    </cfRule>
  </conditionalFormatting>
  <conditionalFormatting sqref="D12:D15">
    <cfRule type="containsText" dxfId="14" priority="25" operator="containsText" text="Including;Not Applicable;Not included">
      <formula>NOT(ISERROR(SEARCH("Including;Not Applicable;Not included",D12)))</formula>
    </cfRule>
  </conditionalFormatting>
  <conditionalFormatting sqref="D17:D18">
    <cfRule type="containsText" dxfId="13" priority="24" operator="containsText" text="Including;Not Applicable;Not included">
      <formula>NOT(ISERROR(SEARCH("Including;Not Applicable;Not included",D17)))</formula>
    </cfRule>
  </conditionalFormatting>
  <conditionalFormatting sqref="D32 D34">
    <cfRule type="containsText" dxfId="12" priority="16" operator="containsText" text="Including;Not Applicable;Not included">
      <formula>NOT(ISERROR(SEARCH("Including;Not Applicable;Not included",D32)))</formula>
    </cfRule>
  </conditionalFormatting>
  <conditionalFormatting sqref="D46">
    <cfRule type="containsText" dxfId="11" priority="15" operator="containsText" text="Including;Not Applicable;Not included">
      <formula>NOT(ISERROR(SEARCH("Including;Not Applicable;Not included",D46)))</formula>
    </cfRule>
  </conditionalFormatting>
  <conditionalFormatting sqref="D50:D52">
    <cfRule type="containsText" dxfId="10" priority="11" operator="containsText" text="Including;Not Applicable;Not included">
      <formula>NOT(ISERROR(SEARCH("Including;Not Applicable;Not included",D50)))</formula>
    </cfRule>
  </conditionalFormatting>
  <conditionalFormatting sqref="D16">
    <cfRule type="containsText" dxfId="9" priority="10" operator="containsText" text="Including;Not Applicable;Not included">
      <formula>NOT(ISERROR(SEARCH("Including;Not Applicable;Not included",D16)))</formula>
    </cfRule>
  </conditionalFormatting>
  <conditionalFormatting sqref="D19">
    <cfRule type="containsText" dxfId="8" priority="9" operator="containsText" text="Including;Not Applicable;Not included">
      <formula>NOT(ISERROR(SEARCH("Including;Not Applicable;Not included",D19)))</formula>
    </cfRule>
  </conditionalFormatting>
  <conditionalFormatting sqref="D21">
    <cfRule type="containsText" dxfId="7" priority="8" operator="containsText" text="Including;Not Applicable;Not included">
      <formula>NOT(ISERROR(SEARCH("Including;Not Applicable;Not included",D21)))</formula>
    </cfRule>
  </conditionalFormatting>
  <conditionalFormatting sqref="D23">
    <cfRule type="containsText" dxfId="6" priority="7" operator="containsText" text="Including;Not Applicable;Not included">
      <formula>NOT(ISERROR(SEARCH("Including;Not Applicable;Not included",D23)))</formula>
    </cfRule>
  </conditionalFormatting>
  <conditionalFormatting sqref="D27">
    <cfRule type="containsText" dxfId="5" priority="6" operator="containsText" text="Including;Not Applicable;Not included">
      <formula>NOT(ISERROR(SEARCH("Including;Not Applicable;Not included",D27)))</formula>
    </cfRule>
  </conditionalFormatting>
  <conditionalFormatting sqref="D28">
    <cfRule type="containsText" dxfId="4" priority="5" operator="containsText" text="Including;Not Applicable;Not included">
      <formula>NOT(ISERROR(SEARCH("Including;Not Applicable;Not included",D28)))</formula>
    </cfRule>
  </conditionalFormatting>
  <conditionalFormatting sqref="D29">
    <cfRule type="containsText" dxfId="3" priority="4" operator="containsText" text="Including;Not Applicable;Not included">
      <formula>NOT(ISERROR(SEARCH("Including;Not Applicable;Not included",D29)))</formula>
    </cfRule>
  </conditionalFormatting>
  <conditionalFormatting sqref="D30">
    <cfRule type="containsText" dxfId="2" priority="3" operator="containsText" text="Including;Not Applicable;Not included">
      <formula>NOT(ISERROR(SEARCH("Including;Not Applicable;Not included",D30)))</formula>
    </cfRule>
  </conditionalFormatting>
  <conditionalFormatting sqref="D33">
    <cfRule type="containsText" dxfId="1" priority="2" operator="containsText" text="Including;Not Applicable;Not included">
      <formula>NOT(ISERROR(SEARCH("Including;Not Applicable;Not included",D33)))</formula>
    </cfRule>
  </conditionalFormatting>
  <conditionalFormatting sqref="D49">
    <cfRule type="containsText" dxfId="0" priority="1" operator="containsText" text="Including;Not Applicable;Not included">
      <formula>NOT(ISERROR(SEARCH("Including;Not Applicable;Not included",D49)))</formula>
    </cfRule>
  </conditionalFormatting>
  <dataValidations xWindow="714" yWindow="544" count="1">
    <dataValidation type="list" showInputMessage="1" showErrorMessage="1" errorTitle="Unrecognized format" error="Please choose among the following options: Included, Not applicable or Not included" promptTitle="Inclus dans le rapport ITIE" prompt="_x000a_Veuillez sélectionner l’une des options suivantes:_x000a__x000a_Inclus et rapproché_x000a_Inclus et rapproché en partie_x000a_Inclus et non rapproché_x000a_Pas Inclus_x000a_Non applicable" sqref="D27:D31 D40 D45:D47 D12:D21 D55:D58 D23:D24 D60:D65 D33:D37 D49:D53">
      <formula1>"Inclus et rapproché,Inclus et rapproché en partie,Inclus et non rapproché,Pas Inclus,Non applicable,&lt;sélectionner l'option&gt;"</formula1>
    </dataValidation>
  </dataValidation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6B250-5876-409D-B6BA-801F6620CC9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E48121D-F315-4FBF-95C1-F6A0DE0AA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D40C06F-D28C-442F-9275-312E5DF789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Introduction</vt:lpstr>
      <vt:lpstr>1. About</vt:lpstr>
      <vt:lpstr>2. Contextual</vt:lpstr>
      <vt:lpstr>3. Revenues</vt:lpstr>
    </vt:vector>
  </TitlesOfParts>
  <Company>EITI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Lenovo</cp:lastModifiedBy>
  <cp:lastPrinted>2014-09-23T08:46:05Z</cp:lastPrinted>
  <dcterms:created xsi:type="dcterms:W3CDTF">2014-08-29T11:25:27Z</dcterms:created>
  <dcterms:modified xsi:type="dcterms:W3CDTF">2017-03-28T14:50:18Z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